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04" documentId="120_S{2AC9BD13-BADA-5192-A53E-5A8FF88502F6}" xr6:coauthVersionLast="47" xr6:coauthVersionMax="47" xr10:uidLastSave="{313E6689-2F6C-45C2-A34A-318B9515485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<sst xmlns="http://schemas.openxmlformats.org/spreadsheetml/2006/main" count="181588" uniqueCount="39208">
  <si>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</si>
  <si>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</si>
  <si>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</si>
  <si>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</si>
  <si>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</si>
  <si>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</si>
  <si>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</si>
  <si>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</si>
  <si>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</si>
  <si>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</si>
  <si>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</si>
  <si>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</si>
  <si>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</si>
  <si>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</si>
  <si>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</si>
  <si>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</si>
  <si>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</si>
  <si>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</si>
  <si>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</si>
  <si>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</si>
  <si>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</si>
  <si>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</si>
  <si>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</si>
  <si>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</si>
  <si>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</si>
  <si>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</si>
  <si>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</si>
  <si>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</si>
  <si>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</si>
  <si>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</si>
  <si>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</si>
  <si>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</si>
  <si>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</si>
  <si>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</si>
  <si>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</si>
  <si>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</si>
  <si>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</si>
  <si>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</si>
  <si>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</si>
  <si>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</si>
  <si>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</si>
  <si>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</si>
  <si>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</si>
  <si>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</si>
  <si>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</si>
  <si>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</si>
  <si>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</si>
  <si>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</si>
  <si>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</si>
  <si>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</si>
  <si>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</si>
  <si>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</si>
  <si>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</si>
  <si>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</si>
  <si>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</si>
  <si>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</si>
  <si>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</si>
  <si>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</si>
  <si>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</si>
  <si>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</si>
  <si>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</si>
  <si>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</si>
  <si>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</si>
  <si>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</si>
  <si>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</si>
  <si>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</si>
  <si>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</si>
  <si>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</si>
  <si>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</si>
  <si>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</si>
  <si>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</si>
  <si>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</si>
  <si>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</si>
  <si>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</si>
  <si>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</si>
  <si>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</si>
  <si>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</si>
  <si>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</si>
  <si>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</si>
  <si>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</si>
  <si>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</si>
  <si>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</si>
  <si>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</si>
  <si>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</si>
  <si>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</si>
  <si>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</si>
  <si>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</si>
  <si>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</si>
  <si>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</si>
  <si>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</si>
  <si>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</si>
  <si>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</si>
  <si>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</si>
  <si>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</si>
  <si>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</si>
  <si>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</si>
  <si>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</si>
  <si>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</si>
  <si>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</si>
  <si>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</si>
  <si>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</si>
  <si>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</si>
  <si>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</si>
  <si>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</si>
  <si>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</si>
  <si>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</si>
  <si>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</si>
  <si>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</si>
  <si>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</si>
  <si>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</si>
  <si>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</si>
  <si>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</si>
  <si>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</si>
  <si>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</si>
  <si>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</si>
  <si>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</si>
  <si>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</si>
  <si>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</si>
  <si>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</si>
  <si>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</si>
  <si>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</si>
  <si>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</si>
  <si>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</si>
  <si>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</si>
  <si>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</si>
  <si>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</si>
  <si>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</si>
  <si>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</si>
  <si>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</si>
  <si>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</si>
  <si>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</si>
  <si>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</si>
  <si>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</si>
  <si>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</si>
  <si>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</si>
  <si>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</si>
  <si>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</si>
  <si>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</si>
  <si>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</si>
  <si>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</si>
  <si>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</si>
  <si>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</si>
  <si>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</si>
  <si>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</si>
  <si>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</si>
  <si>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</si>
  <si>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</si>
  <si>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</si>
  <si>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</si>
  <si>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</si>
  <si>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</si>
  <si>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</si>
  <si>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</si>
  <si>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</si>
  <si>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</si>
  <si>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</si>
  <si>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</si>
  <si>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</si>
  <si>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</si>
  <si>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</si>
  <si>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</si>
  <si>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</si>
  <si>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</si>
  <si>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</si>
  <si>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</si>
  <si>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</si>
  <si>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</si>
  <si>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</si>
  <si>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</si>
  <si>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</si>
  <si>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</si>
  <si>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</si>
  <si>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</si>
  <si>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</si>
  <si>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</si>
  <si>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</si>
  <si>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</si>
  <si>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</si>
  <si>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</si>
  <si>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</si>
  <si>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</si>
  <si>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</si>
  <si>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</si>
  <si>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</si>
  <si>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</si>
  <si>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</si>
  <si>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</si>
  <si>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</si>
  <si>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</si>
  <si>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</si>
  <si>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</si>
  <si>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</si>
  <si>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</si>
  <si>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</si>
  <si>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</si>
  <si>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</si>
  <si>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</si>
  <si>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</si>
  <si>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</si>
  <si>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</si>
  <si>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</si>
  <si>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</si>
  <si>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</si>
  <si>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</si>
  <si>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</si>
  <si>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</si>
  <si>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</si>
  <si>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</si>
  <si>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</si>
  <si>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</si>
  <si>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</si>
  <si>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</si>
  <si>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</si>
  <si>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</si>
  <si>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</si>
  <si>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</si>
  <si>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</si>
  <si>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</si>
  <si>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</si>
  <si>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</si>
  <si>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</si>
  <si>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</si>
  <si>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</si>
  <si>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</si>
  <si>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</si>
  <si>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</si>
  <si>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</si>
  <si>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</si>
  <si>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</si>
  <si>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</si>
  <si>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</si>
  <si>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</si>
  <si>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</si>
  <si>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</si>
  <si>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</si>
  <si>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</si>
  <si>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</si>
  <si>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</si>
  <si>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</si>
  <si>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</si>
  <si>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</si>
  <si>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</si>
  <si>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</si>
  <si>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</si>
  <si>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</si>
  <si>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</si>
  <si>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</si>
  <si>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</si>
  <si>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</si>
  <si>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</si>
  <si>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</si>
  <si>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</si>
  <si>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</si>
  <si>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</si>
  <si>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</si>
  <si>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</si>
  <si>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</si>
  <si>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</si>
  <si>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</si>
  <si>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</si>
  <si>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</si>
  <si>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</si>
  <si>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</si>
  <si>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</si>
  <si>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</si>
  <si>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</si>
  <si>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</si>
  <si>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</si>
  <si>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</si>
  <si>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</si>
  <si>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</si>
  <si>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</si>
  <si>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</si>
  <si>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</si>
  <si>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</si>
  <si>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</si>
  <si>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</si>
  <si>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</si>
  <si>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</si>
  <si>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</si>
  <si>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</si>
  <si>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</si>
  <si>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</si>
  <si>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</si>
  <si>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</si>
  <si>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</si>
  <si>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</si>
  <si>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</si>
  <si>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</si>
  <si>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</si>
  <si>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</si>
  <si>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</si>
  <si>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</si>
  <si>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</si>
  <si>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</si>
  <si>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</si>
  <si>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</si>
  <si>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</si>
  <si>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</si>
  <si>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</si>
  <si>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</si>
  <si>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</si>
  <si>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</si>
  <si>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</si>
  <si>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</si>
  <si>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</si>
  <si>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</si>
  <si>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</si>
  <si>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</si>
  <si>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</si>
  <si>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</si>
  <si>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</si>
  <si>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</si>
  <si>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</si>
  <si>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</si>
  <si>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</si>
  <si>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</si>
  <si>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</si>
  <si>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</si>
  <si>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</si>
  <si>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</si>
  <si>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</si>
  <si>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</si>
  <si>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</si>
  <si>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</si>
  <si>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</si>
  <si>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</si>
  <si>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</si>
  <si>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</si>
  <si>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</si>
  <si>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</si>
  <si>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</si>
  <si>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</si>
  <si>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</si>
  <si>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</si>
  <si>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</si>
  <si>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</si>
  <si>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</si>
  <si>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</si>
  <si>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</si>
  <si>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</si>
  <si>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</si>
  <si>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</si>
  <si>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</si>
  <si>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</si>
  <si>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</si>
  <si>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</si>
  <si>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</si>
  <si>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</si>
  <si>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</si>
  <si>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</si>
  <si>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</si>
  <si>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</si>
  <si>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</si>
  <si>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</si>
  <si>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</si>
  <si>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</si>
  <si>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</si>
  <si>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</si>
  <si>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</si>
  <si>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</si>
  <si>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</si>
  <si>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</si>
  <si>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</si>
  <si>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</si>
  <si>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</si>
  <si>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</si>
  <si>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</si>
  <si>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</si>
  <si>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</si>
  <si>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</si>
  <si>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</si>
  <si>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</si>
  <si>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</si>
  <si>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</si>
  <si>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</si>
  <si>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</si>
  <si>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</si>
  <si>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</si>
  <si>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</si>
  <si>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</si>
  <si>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</si>
  <si>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</si>
  <si>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</si>
  <si>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</si>
  <si>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</si>
  <si>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</si>
  <si>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</si>
  <si>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</si>
  <si>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</si>
  <si>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</si>
  <si>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</si>
  <si>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</si>
  <si>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</si>
  <si>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</si>
  <si>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</si>
  <si>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</si>
  <si>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</si>
  <si>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</si>
  <si>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</si>
  <si>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</si>
  <si>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</si>
  <si>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</si>
  <si>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</si>
  <si>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</si>
  <si>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</si>
  <si>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</si>
  <si>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</si>
  <si>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</si>
  <si>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</si>
  <si>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</si>
  <si>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</si>
  <si>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</si>
  <si>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</si>
  <si>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</si>
  <si>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</si>
  <si>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</si>
  <si>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</si>
  <si>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</si>
  <si>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</si>
  <si>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</si>
  <si>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</si>
  <si>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</si>
  <si>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</si>
  <si>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</si>
  <si>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</si>
  <si>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</si>
  <si>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</si>
  <si>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</si>
  <si>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</si>
  <si>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</si>
  <si>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</si>
  <si>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</si>
  <si>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</si>
  <si>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</si>
  <si>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</si>
  <si>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</si>
  <si>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</si>
  <si>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</si>
  <si>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</si>
  <si>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</si>
  <si>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</si>
  <si>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</si>
  <si>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</si>
  <si>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</si>
  <si>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</si>
  <si>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</si>
  <si>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</si>
  <si>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</si>
  <si>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</si>
  <si>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</si>
  <si>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</si>
  <si>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</si>
  <si>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</si>
  <si>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</si>
  <si>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</si>
  <si>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</si>
  <si>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</si>
  <si>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</si>
  <si>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</si>
  <si>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</si>
  <si>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</si>
  <si>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</si>
  <si>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</si>
  <si>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</si>
  <si>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</si>
  <si>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</si>
  <si>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</si>
  <si>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</si>
  <si>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</si>
  <si>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</si>
  <si>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</si>
  <si>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</si>
  <si>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</si>
  <si>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</si>
  <si>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</si>
  <si>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</si>
  <si>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</si>
  <si>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</si>
  <si>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</si>
  <si>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</si>
  <si>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</si>
  <si>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</si>
  <si>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</si>
  <si>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</si>
  <si>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</si>
  <si>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</si>
  <si>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</si>
  <si>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</si>
  <si>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</si>
  <si>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</si>
  <si>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</si>
  <si>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</si>
  <si>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</si>
  <si>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</si>
  <si>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</si>
  <si>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</si>
  <si>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</si>
  <si>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</si>
  <si>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</si>
  <si>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</si>
  <si>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</si>
  <si>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</si>
  <si>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</si>
  <si>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</si>
  <si>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</si>
  <si>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</si>
  <si>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</si>
  <si>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</si>
  <si>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</si>
  <si>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</si>
  <si>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</si>
  <si>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</si>
  <si>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</si>
  <si>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</si>
  <si>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</si>
  <si>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</si>
  <si>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</si>
  <si>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</si>
  <si>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</si>
  <si>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</si>
  <si>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</si>
  <si>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</si>
  <si>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</si>
  <si>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</si>
  <si>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</si>
  <si>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</si>
  <si>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</si>
  <si>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</si>
  <si>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</si>
  <si>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</si>
  <si>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</si>
  <si>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</si>
  <si>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</si>
  <si>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</si>
  <si>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</si>
  <si>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</si>
  <si>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</si>
  <si>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</si>
  <si>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</si>
  <si>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</si>
  <si>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</si>
  <si>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</si>
  <si>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</si>
  <si>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</si>
  <si>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</si>
  <si>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</si>
  <si>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</si>
  <si>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</si>
  <si>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</si>
  <si>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</si>
  <si>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</si>
  <si>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</si>
  <si>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</si>
  <si>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</si>
  <si>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</si>
  <si>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</si>
  <si>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</si>
  <si>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</si>
  <si>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</si>
  <si>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</si>
  <si>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</si>
  <si>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</si>
  <si>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</si>
  <si>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</si>
  <si>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</si>
  <si>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</si>
  <si>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</si>
  <si>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</si>
  <si>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</si>
  <si>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</si>
  <si>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</si>
  <si>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</si>
  <si>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</si>
  <si>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</si>
  <si>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</si>
  <si>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</si>
  <si>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</si>
  <si>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</si>
  <si>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</si>
  <si>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</si>
  <si>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</si>
  <si>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</si>
  <si>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</si>
  <si>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</si>
  <si>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</si>
  <si>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</si>
  <si>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</si>
  <si>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</si>
  <si>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</si>
  <si>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</si>
  <si>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</si>
  <si>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</si>
  <si>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</si>
  <si>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</si>
  <si>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</si>
  <si>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</si>
  <si>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</si>
  <si>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</si>
  <si>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</si>
  <si>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</si>
  <si>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</si>
  <si>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</si>
  <si>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</si>
  <si>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</si>
  <si>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</si>
  <si>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</si>
  <si>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</si>
  <si>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</si>
  <si>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</si>
  <si>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</si>
  <si>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</si>
  <si>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</si>
  <si>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</si>
  <si>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</si>
  <si>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</si>
  <si>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</si>
  <si>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</si>
  <si>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</si>
  <si>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</si>
  <si>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</si>
  <si>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</si>
  <si>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</si>
  <si>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</si>
  <si>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</si>
  <si>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</si>
  <si>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</si>
  <si>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</si>
  <si>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</si>
  <si>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</si>
  <si>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</si>
  <si>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</si>
  <si>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</si>
  <si>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</si>
  <si>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</si>
  <si>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</si>
  <si>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</si>
  <si>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</si>
  <si>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</si>
  <si>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</si>
  <si>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</si>
  <si>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</si>
  <si>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</si>
  <si>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</si>
  <si>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</si>
  <si>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</si>
  <si>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</si>
  <si>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</si>
  <si>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</si>
  <si>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</si>
  <si>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</si>
  <si>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</si>
  <si>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</si>
  <si>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</si>
  <si>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</si>
  <si>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</si>
  <si>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</si>
  <si>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</si>
  <si>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</si>
  <si>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</si>
  <si>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</si>
  <si>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</si>
  <si>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</si>
  <si>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</si>
  <si>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</si>
  <si>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</si>
  <si>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</si>
  <si>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</si>
  <si>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</si>
  <si>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</si>
  <si>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</si>
  <si>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</si>
  <si>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</si>
  <si>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</si>
  <si>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</si>
  <si>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</si>
  <si>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</si>
  <si>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</si>
  <si>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</si>
  <si>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</si>
  <si>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</si>
  <si>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</si>
  <si>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</si>
  <si>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</si>
  <si>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</si>
  <si>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</si>
  <si>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</si>
  <si>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</si>
  <si>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</si>
  <si>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</si>
  <si>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</si>
  <si>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</si>
  <si>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</si>
  <si>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</si>
  <si>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</si>
  <si>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</si>
  <si>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</si>
  <si>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</si>
  <si>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</si>
  <si>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</si>
  <si>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</si>
  <si>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</si>
  <si>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</si>
  <si>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</si>
  <si>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</si>
  <si>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</si>
  <si>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</si>
  <si>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</si>
  <si>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</si>
  <si>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</si>
  <si>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</si>
  <si>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</si>
  <si>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</si>
  <si>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</si>
  <si>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</si>
  <si>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</si>
  <si>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</si>
  <si>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</si>
  <si>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</si>
  <si>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</si>
  <si>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</si>
  <si>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</si>
  <si>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</si>
  <si>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</si>
  <si>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</si>
  <si>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</si>
  <si>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</si>
  <si>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</si>
  <si>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</si>
  <si>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</si>
  <si>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</si>
  <si>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</si>
  <si>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</si>
  <si>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</si>
  <si>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</si>
  <si>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</si>
  <si>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</si>
  <si>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</si>
  <si>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</si>
  <si>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</si>
  <si>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</si>
  <si>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</si>
  <si>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</si>
  <si>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</si>
  <si>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</si>
  <si>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</si>
  <si>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</si>
  <si>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</si>
  <si>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</si>
  <si>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</si>
  <si>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</si>
  <si>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</si>
  <si>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</si>
  <si>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</si>
  <si>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</si>
  <si>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</si>
  <si>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</si>
  <si>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</si>
  <si>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</si>
  <si>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</si>
  <si>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</si>
  <si>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</si>
  <si>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</si>
  <si>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</si>
  <si>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</si>
  <si>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</si>
  <si>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</si>
  <si>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</si>
  <si>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</si>
  <si>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</si>
  <si>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</si>
  <si>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</si>
  <si>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</si>
  <si>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</si>
  <si>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</si>
  <si>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</si>
  <si>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</si>
  <si>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</si>
  <si>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</si>
  <si>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</si>
  <si>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</si>
  <si>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</si>
  <si>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</si>
  <si>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</si>
  <si>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</si>
  <si>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</si>
  <si>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</si>
  <si>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</si>
  <si>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</si>
  <si>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</si>
  <si>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</si>
  <si>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</si>
  <si>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</si>
  <si>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</si>
  <si>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</si>
  <si>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</si>
  <si>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</si>
  <si>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</si>
  <si>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</si>
  <si>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</si>
  <si>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</si>
  <si>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</si>
  <si>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</si>
  <si>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</si>
  <si>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</si>
  <si>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</si>
  <si>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</si>
  <si>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</si>
  <si>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</si>
  <si>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</si>
  <si>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</si>
  <si>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</si>
  <si>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</si>
  <si>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</si>
  <si>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</si>
  <si>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</si>
  <si>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</si>
  <si>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</si>
  <si>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</si>
  <si>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</si>
  <si>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</si>
  <si>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</si>
  <si>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</si>
  <si>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</si>
  <si>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</si>
  <si>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</si>
  <si>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</si>
  <si>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</si>
  <si>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</si>
  <si>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</si>
  <si>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</si>
  <si>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</si>
  <si>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</si>
  <si>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</si>
  <si>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</si>
  <si>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</si>
  <si>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</si>
  <si>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</si>
  <si>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</si>
  <si>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</si>
  <si>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</si>
  <si>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</si>
  <si>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</si>
  <si>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</si>
  <si>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</si>
  <si>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</si>
  <si>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</si>
  <si>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</si>
  <si>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</si>
  <si>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</si>
  <si>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</si>
  <si>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</si>
  <si>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</si>
  <si>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</si>
  <si>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</si>
  <si>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</si>
  <si>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</si>
  <si>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</si>
  <si>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</si>
  <si>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</si>
  <si>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</si>
  <si>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</si>
  <si>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</si>
  <si>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</si>
  <si>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</si>
  <si>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</si>
  <si>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</si>
  <si>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</si>
  <si>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</si>
  <si>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</si>
  <si>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</si>
  <si>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</si>
  <si>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</si>
  <si>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</si>
  <si>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</si>
  <si>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</si>
  <si>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</si>
  <si>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</si>
  <si>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</si>
  <si>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</si>
  <si>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</si>
  <si>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</si>
  <si>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</si>
  <si>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</si>
  <si>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</si>
  <si>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</si>
  <si>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</si>
  <si>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</si>
  <si>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</si>
  <si>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</si>
  <si>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</si>
  <si>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</si>
  <si>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</si>
  <si>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</si>
  <si>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</si>
  <si>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</si>
  <si>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</si>
  <si>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</si>
  <si>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</si>
  <si>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</si>
  <si>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</si>
  <si>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</si>
  <si>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</si>
  <si>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</si>
  <si>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</si>
  <si>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</si>
  <si>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</si>
  <si>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</si>
  <si>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</si>
  <si>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</si>
  <si>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</si>
  <si>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</si>
  <si>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</si>
  <si>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</si>
  <si>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</si>
  <si>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</si>
  <si>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</si>
  <si>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</si>
  <si>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</si>
  <si>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</si>
  <si>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</si>
  <si>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</si>
  <si>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</si>
  <si>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</si>
  <si>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</si>
  <si>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</si>
  <si>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</si>
  <si>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</si>
  <si>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</si>
  <si>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</si>
  <si>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</si>
  <si>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</si>
  <si>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</si>
  <si>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</si>
  <si>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</si>
  <si>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</si>
  <si>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</si>
  <si>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</si>
  <si>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</si>
  <si>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</si>
  <si>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</si>
  <si>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</si>
  <si>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</si>
  <si>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</si>
  <si>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</si>
  <si>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</si>
  <si>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</si>
  <si>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</si>
  <si>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</si>
  <si>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</si>
  <si>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</si>
  <si>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</si>
  <si>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</si>
  <si>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</si>
  <si>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</si>
  <si>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</si>
  <si>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</si>
  <si>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</si>
  <si>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</si>
  <si>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</si>
  <si>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</si>
  <si>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</si>
  <si>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</si>
  <si>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</si>
  <si>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</si>
  <si>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</si>
  <si>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</si>
  <si>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</si>
  <si>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</si>
  <si>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</si>
  <si>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</si>
  <si>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</si>
  <si>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</si>
  <si>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</si>
  <si>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</si>
  <si>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</si>
  <si>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</si>
  <si>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</si>
  <si>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</si>
  <si>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</si>
  <si>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</si>
  <si>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</si>
  <si>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</si>
  <si>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</si>
  <si>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</si>
  <si>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</si>
  <si>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</si>
  <si>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</si>
  <si>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</si>
  <si>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</si>
  <si>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</si>
  <si>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</si>
  <si>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</si>
  <si>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</si>
  <si>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</si>
  <si>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</si>
  <si>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</si>
  <si>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</si>
  <si>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</si>
  <si>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</si>
  <si>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</si>
  <si>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</si>
  <si>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</si>
  <si>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</si>
  <si>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</si>
  <si>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</si>
  <si>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</si>
  <si>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</si>
  <si>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</si>
  <si>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</si>
  <si>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</si>
  <si>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</si>
  <si>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</si>
  <si>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</si>
  <si>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</si>
  <si>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</si>
  <si>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</si>
  <si>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</si>
  <si>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</si>
  <si>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</si>
  <si>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</si>
  <si>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</si>
  <si>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</si>
  <si>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</si>
  <si>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</si>
  <si>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</si>
  <si>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</si>
  <si>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</si>
  <si>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</si>
  <si>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</si>
  <si>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</si>
  <si>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</si>
  <si>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</si>
  <si>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</si>
  <si>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</si>
  <si>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</si>
  <si>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</si>
  <si>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</si>
  <si>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</si>
  <si>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</si>
  <si>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</si>
  <si>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</si>
  <si>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</si>
  <si>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</si>
  <si>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</si>
  <si>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</si>
  <si>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</si>
  <si>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</si>
  <si>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</si>
  <si>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</si>
  <si>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</si>
  <si>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</si>
  <si>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</si>
  <si>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</si>
  <si>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</si>
  <si>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</si>
  <si>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</si>
  <si>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</si>
  <si>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</si>
  <si>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</si>
  <si>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</si>
  <si>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</si>
  <si>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</si>
  <si>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</si>
  <si>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</si>
  <si>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</si>
  <si>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</si>
  <si>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</si>
  <si>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</si>
  <si>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</si>
  <si>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</si>
  <si>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</si>
  <si>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</si>
  <si>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</si>
  <si>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</si>
  <si>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</si>
  <si>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</si>
  <si>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</si>
  <si>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</si>
  <si>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</si>
  <si>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</si>
  <si>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</si>
  <si>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</si>
  <si>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</si>
  <si>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</si>
  <si>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</si>
  <si>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</si>
  <si>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</si>
  <si>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</si>
  <si>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</si>
  <si>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</si>
  <si>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</si>
  <si>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</si>
  <si>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</si>
  <si>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</si>
  <si>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</si>
  <si>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</si>
  <si>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</si>
  <si>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</si>
  <si>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</si>
  <si>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</si>
  <si>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</si>
  <si>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</si>
  <si>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</si>
  <si>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</si>
  <si>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</si>
  <si>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</si>
  <si>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</si>
  <si>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</si>
  <si>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</si>
  <si>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</si>
  <si>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</si>
  <si>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</si>
  <si>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</si>
  <si>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</si>
  <si>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</si>
  <si>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</si>
  <si>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</si>
  <si>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</si>
  <si>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</si>
  <si>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</si>
  <si>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</si>
  <si>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</si>
  <si>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</si>
  <si>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</si>
  <si>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</si>
  <si>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</si>
  <si>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</si>
  <si>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</si>
  <si>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</si>
  <si>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</si>
  <si>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</si>
  <si>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</si>
  <si>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</si>
  <si>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</si>
  <si>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</si>
  <si>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</si>
  <si>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</si>
  <si>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</si>
  <si>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</si>
  <si>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</si>
  <si>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</si>
  <si>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</si>
  <si>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</si>
  <si>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</si>
  <si>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</si>
  <si>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</si>
  <si>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</si>
  <si>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</si>
  <si>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</si>
  <si>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</si>
  <si>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</si>
  <si>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</si>
  <si>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</si>
  <si>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</si>
  <si>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</si>
  <si>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</si>
  <si>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</si>
  <si>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</si>
  <si>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</si>
  <si>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</si>
  <si>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</si>
  <si>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</si>
  <si>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</si>
  <si>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</si>
  <si>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</si>
  <si>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</si>
  <si>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</si>
  <si>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</si>
  <si>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</si>
  <si>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</si>
  <si>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</si>
  <si>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</si>
  <si>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</si>
  <si>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</si>
  <si>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</si>
  <si>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</si>
  <si>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</si>
  <si>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</si>
  <si>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</si>
  <si>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</si>
  <si>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</si>
  <si>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</si>
  <si>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</si>
  <si>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</si>
  <si>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</si>
  <si>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</si>
  <si>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</si>
  <si>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</si>
  <si>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</si>
  <si>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</si>
  <si>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</si>
  <si>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</si>
  <si>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</si>
  <si>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</si>
  <si>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</si>
  <si>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</si>
  <si>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</si>
  <si>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</si>
  <si>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</si>
  <si>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</si>
  <si>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</si>
  <si>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</si>
  <si>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</si>
  <si>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</si>
  <si>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</si>
  <si>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</si>
  <si>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</si>
  <si>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</si>
  <si>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</si>
  <si>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</si>
  <si>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</si>
  <si>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</si>
  <si>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</si>
  <si>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</si>
  <si>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</si>
  <si>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</si>
  <si>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</si>
  <si>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</si>
  <si>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</si>
  <si>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</si>
  <si>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</si>
  <si>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</si>
  <si>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</si>
  <si>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</si>
  <si>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</si>
  <si>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</si>
  <si>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</si>
  <si>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</si>
  <si>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</si>
  <si>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</si>
  <si>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</si>
  <si>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</si>
  <si>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</si>
  <si>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</si>
  <si>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</si>
  <si>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</si>
  <si>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</si>
  <si>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</si>
  <si>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</si>
  <si>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</si>
  <si>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</si>
  <si>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</si>
  <si>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</si>
  <si>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</si>
  <si>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</si>
  <si>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</si>
  <si>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</si>
  <si>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</si>
  <si>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</si>
  <si>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</si>
  <si>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</si>
  <si>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</si>
  <si>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</si>
  <si>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</si>
  <si>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</si>
  <si>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</si>
  <si>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</si>
  <si>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</si>
  <si>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</si>
  <si>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</si>
  <si>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</si>
  <si>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</si>
  <si>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</si>
  <si>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</si>
  <si>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</si>
  <si>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</si>
  <si>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</si>
  <si>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</si>
  <si>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</si>
  <si>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</si>
  <si>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</si>
  <si>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</si>
  <si>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</si>
  <si>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</si>
  <si>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</si>
  <si>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</si>
  <si>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</si>
  <si>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</si>
  <si>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</si>
  <si>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</si>
  <si>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</si>
  <si>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</si>
  <si>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</si>
  <si>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</si>
  <si>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</si>
  <si>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</si>
  <si>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</si>
  <si>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</si>
  <si>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</si>
  <si>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</si>
  <si>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</si>
  <si>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</si>
  <si>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</si>
  <si>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</si>
  <si>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</si>
  <si>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</si>
  <si>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</si>
  <si>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</si>
  <si>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</si>
  <si>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</si>
  <si>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</si>
  <si>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</si>
  <si>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</si>
  <si>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</si>
  <si>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</si>
  <si>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</si>
  <si>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</si>
  <si>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</si>
  <si>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</si>
  <si>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</si>
  <si>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</si>
  <si>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</si>
  <si>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</si>
  <si>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</si>
  <si>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</si>
  <si>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</si>
  <si>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</si>
  <si>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</si>
  <si>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</si>
  <si>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</si>
  <si>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</si>
  <si>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</si>
  <si>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</si>
  <si>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</si>
  <si>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</si>
  <si>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</si>
  <si>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</si>
  <si>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</si>
  <si>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</si>
  <si>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</si>
  <si>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</si>
  <si>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</si>
  <si>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</si>
  <si>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</si>
  <si>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</si>
  <si>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</si>
  <si>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</si>
  <si>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</si>
  <si>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</si>
  <si>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</si>
  <si>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</si>
  <si>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</si>
  <si>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</si>
  <si>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</si>
  <si>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</si>
  <si>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</si>
  <si>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</si>
  <si>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</si>
  <si>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</si>
  <si>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</si>
  <si>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</si>
  <si>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</si>
  <si>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</si>
  <si>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</si>
  <si>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</si>
  <si>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</si>
  <si>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</si>
  <si>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</si>
  <si>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</si>
  <si>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</si>
  <si>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</si>
  <si>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</si>
  <si>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</si>
  <si>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</si>
  <si>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</si>
  <si>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</si>
  <si>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</si>
  <si>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</si>
  <si>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</si>
  <si>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</si>
  <si>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</si>
  <si>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</si>
  <si>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</si>
  <si>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</si>
  <si>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</si>
  <si>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</si>
  <si>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</si>
  <si>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</si>
  <si>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</si>
  <si>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</si>
  <si>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</si>
  <si>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</si>
  <si>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</si>
  <si>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</si>
  <si>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</si>
  <si>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</si>
  <si>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</si>
  <si>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</si>
  <si>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</si>
  <si>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</si>
  <si>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</si>
  <si>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</si>
  <si>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</si>
  <si>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</si>
  <si>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</si>
  <si>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</si>
  <si>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</si>
  <si>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</si>
  <si>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</si>
  <si>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</si>
  <si>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</si>
  <si>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</si>
  <si>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</si>
  <si>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</si>
  <si>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</si>
  <si>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</si>
  <si>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</si>
  <si>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</si>
  <si>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</si>
  <si>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</si>
  <si>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</si>
  <si>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</si>
  <si>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</si>
  <si>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</si>
  <si>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</si>
  <si>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</si>
  <si>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</si>
  <si>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</si>
  <si>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</si>
  <si>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</si>
  <si>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</si>
  <si>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</si>
  <si>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</si>
  <si>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</si>
  <si>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</si>
  <si>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</si>
  <si>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</si>
  <si>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</si>
  <si>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</si>
  <si>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</si>
  <si>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</si>
  <si>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</si>
  <si>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</si>
  <si>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</si>
  <si>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</si>
  <si>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</si>
  <si>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</si>
  <si>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</si>
  <si>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</si>
  <si>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</si>
  <si>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</si>
  <si>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</si>
  <si>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</si>
  <si>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</si>
  <si>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</si>
  <si>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</si>
  <si>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</si>
  <si>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</si>
  <si>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</si>
  <si>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</si>
  <si>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</si>
  <si>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</si>
  <si>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</si>
  <si>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</si>
  <si>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</si>
  <si>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</si>
  <si>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</si>
  <si>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</si>
  <si>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</si>
  <si>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</si>
  <si>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</si>
  <si>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</si>
  <si>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</si>
  <si>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</si>
  <si>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</si>
  <si>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</si>
  <si>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</si>
  <si>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</si>
  <si>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</si>
  <si>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</si>
  <si>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</si>
  <si>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</si>
  <si>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</si>
  <si>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</si>
  <si>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</si>
  <si>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</si>
  <si>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</si>
  <si>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</si>
  <si>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</si>
  <si>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</si>
  <si>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</si>
  <si>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</si>
  <si>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</si>
  <si>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</si>
  <si>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</si>
  <si>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</si>
  <si>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</si>
  <si>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</si>
  <si>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</si>
  <si>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</si>
  <si>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</si>
  <si>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</si>
  <si>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</si>
  <si>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</si>
  <si>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</si>
  <si>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</si>
  <si>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</si>
  <si>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</si>
  <si>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</si>
  <si>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</si>
  <si>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</si>
  <si>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</si>
  <si>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</si>
  <si>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</si>
  <si>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</si>
  <si>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</si>
  <si>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</si>
  <si>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</si>
  <si>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</si>
  <si>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</si>
  <si>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</si>
  <si>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</si>
  <si>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</si>
  <si>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</si>
  <si>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</si>
  <si>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</si>
  <si>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</si>
  <si>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</si>
  <si>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</si>
  <si>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</si>
  <si>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</si>
  <si>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</si>
  <si>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</si>
  <si>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</si>
  <si>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</si>
  <si>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</si>
  <si>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</si>
  <si>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</si>
  <si>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</si>
  <si>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</si>
  <si>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</si>
  <si>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</si>
  <si>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</si>
  <si>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</si>
  <si>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</si>
  <si>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</si>
  <si>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</si>
  <si>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</si>
  <si>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</si>
  <si>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</si>
  <si>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</si>
  <si>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</si>
  <si>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</si>
  <si>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</si>
  <si>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</si>
  <si>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</si>
  <si>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</si>
  <si>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</si>
  <si>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</si>
  <si>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</si>
  <si>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</si>
  <si>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</si>
  <si>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</si>
  <si>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</si>
  <si>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</si>
  <si>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</si>
  <si>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</si>
  <si>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</si>
  <si>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</si>
  <si>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</si>
  <si>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</si>
  <si>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</si>
  <si>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</si>
  <si>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</si>
  <si>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</si>
  <si>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</si>
  <si>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</si>
  <si>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</si>
  <si>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</si>
  <si>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</si>
  <si>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</si>
  <si>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</si>
  <si>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</si>
  <si>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</si>
  <si>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</si>
  <si>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</si>
  <si>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</si>
  <si>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</si>
  <si>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</si>
  <si>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</si>
  <si>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</si>
  <si>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</si>
  <si>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</si>
  <si>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</si>
  <si>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</si>
  <si>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</si>
  <si>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</si>
  <si>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</si>
  <si>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</si>
  <si>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</si>
  <si>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</si>
  <si>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</si>
  <si>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</si>
  <si>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</si>
  <si>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</si>
  <si>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</si>
  <si>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</si>
  <si>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</si>
  <si>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</si>
  <si>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</si>
  <si>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</si>
  <si>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</si>
  <si>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</si>
  <si>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</si>
  <si>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</si>
  <si>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</si>
  <si>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</si>
  <si>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</si>
  <si>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</si>
  <si>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</si>
  <si>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</si>
  <si>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</si>
  <si>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</si>
  <si>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</si>
  <si>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</si>
  <si>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</si>
  <si>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</si>
  <si>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</si>
  <si>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</si>
  <si>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</si>
  <si>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</si>
  <si>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</si>
  <si>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</si>
  <si>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</si>
  <si>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</si>
  <si>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</si>
  <si>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</si>
  <si>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</si>
  <si>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</si>
  <si>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</si>
  <si>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</si>
  <si>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</si>
  <si>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</si>
  <si>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</si>
  <si>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</si>
  <si>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</si>
  <si>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</si>
  <si>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</si>
  <si>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</si>
  <si>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</si>
  <si>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</si>
  <si>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</si>
  <si>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</si>
  <si>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</si>
  <si>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</si>
  <si>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</si>
  <si>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</si>
  <si>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</si>
  <si>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</si>
  <si>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</si>
  <si>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</si>
  <si>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</si>
  <si>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</si>
  <si>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</si>
  <si>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</si>
  <si>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</si>
  <si>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</si>
  <si>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</si>
  <si>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</si>
  <si>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</si>
  <si>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</si>
  <si>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</si>
  <si>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</si>
  <si>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</si>
  <si>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</si>
  <si>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</si>
  <si>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</si>
  <si>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</si>
  <si>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</si>
  <si>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</si>
  <si>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</si>
  <si>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</si>
  <si>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</si>
  <si>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</si>
  <si>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</si>
  <si>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</si>
  <si>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</si>
  <si>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</si>
  <si>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</si>
  <si>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</si>
  <si>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</si>
  <si>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</si>
  <si>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</si>
  <si>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</si>
  <si>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</si>
  <si>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</si>
  <si>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</si>
  <si>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</si>
  <si>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</si>
  <si>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</si>
  <si>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</si>
  <si>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</si>
  <si>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</si>
  <si>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</si>
  <si>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</si>
  <si>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</si>
  <si>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</si>
  <si>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</si>
  <si>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</si>
  <si>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</si>
  <si>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</si>
  <si>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</si>
  <si>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</si>
  <si>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</si>
  <si>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</si>
  <si>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</si>
  <si>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</si>
  <si>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</si>
  <si>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</si>
  <si>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</si>
  <si>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</si>
  <si>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</si>
  <si>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</si>
  <si>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</si>
  <si>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</si>
  <si>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</si>
  <si>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</si>
  <si>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</si>
  <si>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</si>
  <si>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</si>
  <si>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</si>
  <si>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</si>
  <si>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</si>
  <si>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</si>
  <si>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</si>
  <si>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</si>
  <si>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</si>
  <si>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</si>
  <si>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</si>
  <si>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</si>
  <si>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</si>
  <si>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</si>
  <si>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</si>
  <si>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</si>
  <si>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</si>
  <si>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</si>
  <si>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</si>
  <si>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</si>
  <si>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</si>
  <si>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</si>
  <si>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</si>
  <si>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</si>
  <si>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</si>
  <si>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</si>
  <si>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</si>
  <si>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</si>
  <si>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</si>
  <si>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</si>
  <si>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</si>
  <si>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</si>
  <si>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</si>
  <si>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</si>
  <si>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</si>
  <si>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</si>
  <si>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</si>
  <si>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</si>
  <si>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</si>
  <si>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</si>
  <si>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</si>
  <si>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</si>
  <si>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</si>
  <si>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</si>
  <si>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</si>
  <si>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</si>
  <si>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</si>
  <si>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</si>
  <si>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</si>
  <si>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</si>
  <si>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</si>
  <si>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</si>
  <si>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</si>
  <si>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</si>
  <si>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</si>
  <si>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</si>
  <si>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</si>
  <si>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</si>
  <si>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</si>
  <si>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</si>
  <si>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</si>
  <si>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</si>
  <si>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</si>
  <si>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</si>
  <si>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</si>
  <si>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</si>
  <si>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</si>
  <si>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</si>
  <si>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</si>
  <si>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</si>
  <si>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</si>
  <si>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</si>
  <si>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</si>
  <si>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</si>
  <si>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</si>
  <si>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</si>
  <si>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</si>
  <si>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</si>
  <si>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</si>
  <si>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</si>
  <si>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</si>
  <si>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</si>
  <si>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</si>
  <si>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</si>
  <si>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</si>
  <si>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</si>
  <si>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</si>
  <si>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</si>
  <si>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</si>
  <si>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</si>
  <si>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</si>
  <si>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</si>
  <si>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</si>
  <si>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</si>
  <si>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</si>
  <si>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</si>
  <si>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</si>
  <si>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</si>
  <si>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</si>
  <si>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</si>
  <si>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</si>
  <si>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</si>
  <si>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</si>
  <si>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</si>
  <si>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</si>
  <si>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</si>
  <si>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</si>
  <si>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</si>
  <si>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</si>
  <si>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</si>
  <si>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</si>
  <si>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</si>
  <si>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</si>
  <si>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</si>
  <si>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</si>
  <si>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</si>
  <si>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</si>
  <si>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</si>
  <si>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</si>
  <si>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</si>
  <si>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</si>
  <si>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</si>
  <si>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</si>
  <si>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</si>
  <si>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</si>
  <si>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</si>
  <si>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</si>
  <si>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</si>
  <si>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</si>
  <si>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</si>
  <si>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</si>
  <si>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</si>
  <si>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</si>
  <si>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</si>
  <si>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</si>
  <si>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</si>
  <si>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</si>
  <si>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</si>
  <si>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</si>
  <si>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</si>
  <si>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</si>
  <si>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</si>
  <si>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</si>
  <si>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</si>
  <si>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</si>
  <si>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</si>
  <si>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</si>
  <si>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</si>
  <si>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</si>
  <si>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</si>
  <si>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</si>
  <si>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</si>
  <si>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</si>
  <si>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</si>
  <si>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</si>
  <si>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</si>
  <si>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</si>
  <si>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</si>
  <si>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</si>
  <si>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</si>
  <si>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</si>
  <si>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</si>
  <si>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</si>
  <si>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</si>
  <si>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</si>
  <si>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</si>
  <si>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</si>
  <si>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</si>
  <si>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</si>
  <si>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</si>
  <si>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</si>
  <si>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</si>
  <si>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</si>
  <si>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</si>
  <si>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</si>
  <si>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</si>
  <si>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</si>
  <si>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</si>
  <si>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</si>
  <si>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</si>
  <si>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</si>
  <si>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</si>
  <si>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</si>
  <si>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</si>
  <si>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</si>
  <si>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</si>
  <si>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</si>
  <si>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</si>
  <si>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</si>
  <si>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</si>
  <si>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</si>
  <si>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</si>
  <si>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</si>
  <si>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</si>
  <si>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</si>
  <si>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</si>
  <si>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</si>
  <si>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</si>
  <si>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</si>
  <si>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</si>
  <si>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</si>
  <si>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</si>
  <si>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</si>
  <si>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</si>
  <si>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</si>
  <si>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</si>
  <si>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</si>
  <si>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</si>
  <si>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</si>
  <si>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</si>
  <si>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</si>
  <si>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</si>
  <si>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</si>
  <si>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</si>
  <si>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</si>
  <si>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</si>
  <si>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</si>
  <si>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</si>
  <si>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</si>
  <si>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</si>
  <si>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</si>
  <si>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</si>
  <si>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</si>
  <si>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</si>
  <si>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</si>
  <si>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</si>
  <si>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</si>
  <si>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</si>
  <si>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</si>
  <si>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</si>
  <si>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</si>
  <si>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</si>
  <si>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</si>
  <si>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</si>
  <si>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</si>
  <si>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</si>
  <si>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</si>
  <si>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</si>
  <si>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</si>
  <si>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</si>
  <si>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</si>
  <si>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</si>
  <si>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</si>
  <si>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</si>
  <si>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</si>
  <si>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</si>
  <si>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</si>
  <si>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</si>
  <si>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</si>
  <si>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</si>
  <si>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</si>
  <si>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</si>
  <si>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</si>
  <si>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</si>
  <si>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</si>
  <si>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</si>
  <si>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</si>
  <si>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</si>
  <si>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</si>
  <si>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</si>
  <si>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</si>
  <si>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</si>
  <si>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</si>
  <si>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</si>
  <si>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</si>
  <si>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</si>
  <si>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</si>
  <si>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</si>
  <si>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</si>
  <si>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</si>
  <si>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</si>
  <si>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</si>
  <si>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</si>
  <si>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</si>
  <si>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</si>
  <si>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</si>
  <si>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</si>
  <si>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</si>
  <si>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</si>
  <si>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</si>
  <si>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</si>
  <si>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</si>
  <si>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</si>
  <si>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</si>
  <si>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</si>
  <si>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</si>
  <si>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</si>
  <si>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</si>
  <si>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</si>
  <si>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</si>
  <si>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</si>
  <si>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</si>
  <si>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</si>
  <si>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</si>
  <si>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</si>
  <si>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</si>
  <si>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</si>
  <si>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</si>
  <si>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</si>
  <si>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</si>
  <si>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</si>
  <si>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</si>
  <si>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</si>
  <si>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</si>
  <si>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</si>
  <si>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</si>
  <si>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</si>
  <si>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</si>
  <si>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</si>
  <si>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</si>
  <si>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</si>
  <si>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</si>
  <si>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</si>
  <si>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</si>
  <si>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</si>
  <si>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</si>
  <si>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</si>
  <si>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</si>
  <si>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</si>
  <si>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</si>
  <si>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</si>
  <si>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</si>
  <si>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</si>
  <si>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</si>
  <si>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</si>
  <si>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</si>
  <si>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</si>
  <si>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</si>
  <si>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</si>
  <si>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</si>
  <si>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</si>
  <si>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</si>
  <si>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</si>
  <si>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</si>
  <si>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</si>
  <si>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</si>
  <si>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</si>
  <si>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</si>
  <si>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</si>
  <si>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</si>
  <si>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</si>
  <si>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</si>
  <si>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</si>
  <si>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</si>
  <si>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</si>
  <si>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</si>
  <si>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</si>
  <si>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</si>
  <si>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</si>
  <si>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</si>
  <si>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</si>
  <si>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</si>
  <si>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</si>
  <si>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</si>
  <si>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</si>
  <si>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</si>
  <si>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</si>
  <si>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</si>
  <si>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</si>
  <si>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</si>
  <si>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</si>
  <si>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</si>
  <si>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</si>
  <si>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</si>
  <si>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</si>
  <si>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</si>
  <si>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</si>
  <si>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</si>
  <si>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</si>
  <si>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</si>
  <si>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</si>
  <si>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</si>
  <si>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</si>
  <si>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</si>
  <si>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</si>
  <si>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</si>
  <si>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</si>
  <si>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</si>
  <si>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</si>
  <si>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</si>
  <si>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</si>
  <si>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</si>
  <si>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</si>
  <si>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</si>
  <si>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</si>
  <si>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</si>
  <si>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</si>
  <si>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</si>
  <si>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</si>
  <si>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</si>
  <si>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</si>
  <si>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</si>
  <si>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</si>
  <si>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</si>
  <si>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</si>
  <si>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</si>
  <si>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</si>
  <si>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</si>
  <si>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</si>
  <si>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</si>
  <si>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</si>
  <si>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</si>
  <si>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</si>
  <si>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</si>
  <si>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</si>
  <si>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</si>
  <si>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</si>
  <si>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</si>
  <si>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</si>
  <si>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</si>
  <si>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</si>
  <si>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</si>
  <si>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</si>
  <si>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</si>
  <si>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</si>
  <si>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</si>
  <si>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</si>
  <si>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</si>
  <si>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</si>
  <si>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</si>
  <si>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</si>
  <si>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</si>
  <si>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</si>
  <si>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</si>
  <si>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</si>
  <si>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</si>
  <si>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</si>
  <si>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</si>
  <si>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</si>
  <si>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</si>
  <si>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</si>
  <si>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</si>
  <si>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</si>
  <si>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</si>
  <si>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</si>
  <si>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</si>
  <si>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</si>
  <si>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</si>
  <si>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</si>
  <si>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</si>
  <si>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</si>
  <si>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</si>
  <si>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</si>
  <si>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</si>
  <si>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</si>
  <si>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</si>
  <si>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</si>
  <si>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</si>
  <si>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</si>
  <si>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</si>
  <si>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</si>
  <si>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</si>
  <si>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</si>
  <si>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</si>
  <si>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</si>
  <si>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</si>
  <si>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</si>
  <si>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</si>
  <si>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</si>
  <si>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</si>
  <si>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</si>
  <si>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</si>
  <si>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</si>
  <si>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</si>
  <si>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</si>
  <si>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</si>
  <si>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</si>
  <si>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</si>
  <si>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</si>
  <si>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</si>
  <si>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</si>
  <si>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</si>
  <si>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</si>
  <si>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</si>
  <si>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</si>
  <si>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</si>
  <si>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</si>
  <si>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</si>
  <si>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</si>
  <si>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</si>
  <si>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</si>
  <si>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</si>
  <si>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</si>
  <si>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</si>
  <si>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</si>
  <si>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</si>
  <si>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</si>
  <si>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</si>
  <si>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</si>
  <si>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</si>
  <si>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</si>
  <si>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</si>
  <si>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</si>
  <si>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</si>
  <si>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</si>
  <si>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</si>
  <si>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</si>
  <si>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</si>
  <si>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</si>
  <si>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</si>
  <si>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</si>
  <si>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</si>
  <si>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</si>
  <si>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</si>
  <si>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</si>
  <si>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</si>
  <si>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</si>
  <si>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</si>
  <si>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</si>
  <si>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</si>
  <si>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</si>
  <si>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</si>
  <si>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</si>
  <si>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</si>
  <si>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</si>
  <si>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</si>
  <si>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</si>
  <si>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</si>
  <si>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</si>
  <si>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</si>
  <si>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</si>
  <si>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</si>
  <si>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</si>
  <si>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</si>
  <si>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</si>
  <si>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</si>
  <si>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</si>
  <si>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</si>
  <si>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</si>
  <si>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</si>
  <si>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</si>
  <si>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</si>
  <si>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</si>
  <si>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</si>
  <si>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</si>
  <si>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</si>
  <si>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</si>
  <si>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</si>
  <si>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</si>
  <si>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</si>
  <si>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</si>
  <si>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</si>
  <si>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</si>
  <si>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</si>
  <si>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</si>
  <si>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</si>
  <si>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</si>
  <si>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</si>
  <si>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</si>
  <si>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</si>
  <si>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</si>
  <si>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</si>
  <si>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</si>
  <si>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</si>
  <si>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</si>
  <si>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</si>
  <si>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</si>
  <si>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</si>
  <si>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</si>
  <si>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</si>
  <si>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</si>
  <si>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</si>
  <si>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</si>
  <si>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</si>
  <si>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</si>
  <si>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</si>
  <si>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</si>
  <si>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</si>
  <si>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</si>
  <si>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</si>
  <si>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</si>
  <si>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</si>
  <si>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</si>
  <si>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</si>
  <si>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</si>
  <si>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</si>
  <si>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</si>
  <si>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</si>
  <si>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</si>
  <si>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</si>
  <si>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</si>
  <si>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</si>
  <si>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</si>
  <si>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</si>
  <si>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</si>
  <si>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</si>
  <si>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</si>
  <si>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</si>
  <si>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</si>
  <si>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</si>
  <si>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</si>
  <si>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</si>
  <si>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</si>
  <si>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</si>
  <si>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</si>
  <si>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</si>
  <si>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</si>
  <si>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</si>
  <si>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</si>
  <si>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</si>
  <si>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</si>
  <si>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</si>
  <si>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</si>
  <si>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</si>
  <si>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</si>
  <si>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</si>
  <si>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</si>
  <si>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</si>
  <si>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</si>
  <si>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</si>
  <si>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</si>
  <si>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</si>
  <si>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</si>
  <si>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</si>
  <si>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</si>
  <si>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</si>
  <si>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</si>
  <si>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</si>
  <si>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</si>
  <si>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</si>
  <si>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</si>
  <si>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</si>
  <si>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</si>
  <si>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</si>
  <si>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</si>
  <si>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</si>
  <si>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</si>
  <si>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</si>
  <si>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</si>
  <si>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</si>
  <si>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</si>
  <si>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</si>
  <si>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</si>
  <si>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</si>
  <si>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</si>
  <si>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</si>
  <si>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</si>
  <si>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</si>
  <si>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</si>
  <si>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</si>
  <si>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</si>
  <si>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</si>
  <si>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</si>
  <si>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</si>
  <si>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</si>
  <si>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</si>
  <si>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</si>
  <si>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</si>
  <si>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</si>
  <si>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</si>
  <si>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</si>
  <si>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</si>
  <si>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</si>
  <si>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</si>
  <si>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</si>
  <si>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</si>
  <si>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</si>
  <si>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</si>
  <si>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</si>
  <si>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</si>
  <si>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</si>
  <si>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</si>
  <si>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</si>
  <si>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</si>
  <si>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</si>
  <si>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</si>
  <si>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</si>
  <si>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</si>
  <si>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</si>
  <si>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</si>
  <si>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</si>
  <si>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</si>
  <si>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</si>
  <si>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</si>
  <si>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</si>
  <si>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</si>
  <si>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</si>
  <si>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</si>
  <si>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</si>
  <si>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</si>
  <si>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</si>
  <si>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</si>
  <si>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</si>
  <si>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</si>
  <si>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</si>
  <si>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</si>
  <si>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</si>
  <si>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</si>
  <si>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</si>
  <si>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</si>
  <si>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</si>
  <si>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</si>
  <si>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</si>
  <si>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</si>
  <si>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</si>
  <si>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</si>
  <si>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</si>
  <si>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</si>
  <si>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</si>
  <si>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</si>
  <si>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</si>
  <si>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</si>
  <si>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</si>
  <si>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</si>
  <si>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</si>
  <si>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</si>
  <si>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</si>
  <si>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</si>
  <si>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</si>
  <si>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</si>
  <si>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</si>
  <si>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</si>
  <si>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</si>
  <si>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</si>
  <si>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</si>
  <si>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</si>
  <si>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</si>
  <si>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</si>
  <si>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</si>
  <si>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</si>
  <si>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</si>
  <si>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</si>
  <si>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</si>
  <si>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</si>
  <si>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</si>
  <si>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</si>
  <si>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</si>
  <si>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</si>
  <si>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</si>
  <si>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</si>
  <si>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</si>
  <si>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</si>
  <si>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</si>
  <si>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</si>
  <si>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</si>
  <si>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</si>
  <si>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</si>
  <si>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</si>
  <si>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</si>
  <si>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</si>
  <si>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</si>
  <si>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</si>
  <si>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</si>
  <si>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</si>
  <si>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</si>
  <si>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</si>
  <si>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</si>
  <si>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</si>
  <si>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</si>
  <si>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</si>
  <si>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</si>
  <si>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</si>
  <si>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</si>
  <si>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</si>
  <si>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</si>
  <si>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</si>
  <si>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</si>
  <si>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</si>
  <si>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</si>
  <si>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</si>
  <si>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</si>
  <si>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</si>
  <si>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</si>
  <si>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</si>
  <si>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</si>
  <si>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</si>
  <si>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</si>
  <si>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</si>
  <si>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</si>
  <si>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</si>
  <si>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</si>
  <si>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</si>
  <si>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</si>
  <si>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</si>
  <si>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</si>
  <si>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</si>
  <si>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</si>
  <si>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</si>
  <si>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</si>
  <si>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</si>
  <si>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</si>
  <si>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</si>
  <si>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</si>
  <si>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</si>
  <si>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</si>
  <si>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</si>
  <si>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</si>
  <si>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</si>
  <si>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</si>
  <si>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</si>
  <si>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</si>
  <si>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</si>
  <si>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</si>
  <si>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</si>
  <si>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</si>
  <si>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</si>
  <si>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</si>
  <si>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</si>
  <si>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</si>
  <si>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</si>
  <si>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</si>
  <si>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</si>
  <si>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</si>
  <si>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</si>
  <si>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</si>
  <si>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</si>
  <si>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</si>
  <si>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</si>
  <si>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</si>
  <si>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</si>
  <si>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</si>
  <si>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</si>
  <si>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</si>
  <si>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</si>
  <si>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</si>
  <si>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</si>
  <si>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</si>
  <si>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</si>
  <si>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</si>
  <si>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</si>
  <si>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</si>
  <si>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</si>
  <si>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</si>
  <si>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</si>
  <si>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</si>
  <si>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</si>
  <si>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</si>
  <si>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</si>
  <si>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</si>
  <si>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</si>
  <si>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</si>
  <si>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</si>
  <si>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</si>
  <si>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</si>
  <si>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</si>
  <si>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</si>
  <si>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</si>
  <si>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</si>
  <si>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</si>
  <si>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</si>
  <si>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</si>
  <si>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</si>
  <si>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</si>
  <si>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</si>
  <si>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</si>
  <si>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</si>
  <si>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</si>
  <si>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</si>
  <si>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</si>
  <si>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</si>
  <si>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</si>
  <si>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</si>
  <si>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</si>
  <si>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</si>
  <si>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</si>
  <si>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</si>
  <si>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</si>
  <si>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</si>
  <si>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</si>
  <si>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</si>
  <si>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</si>
  <si>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</si>
  <si>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</si>
  <si>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</si>
  <si>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</si>
  <si>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</si>
  <si>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</si>
  <si>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</si>
  <si>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</si>
  <si>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</si>
  <si>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</si>
  <si>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</si>
  <si>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</si>
  <si>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</si>
  <si>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</si>
  <si>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</si>
  <si>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</si>
  <si>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</si>
  <si>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</si>
  <si>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</si>
  <si>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</si>
  <si>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</si>
  <si>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</si>
  <si>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</si>
  <si>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</si>
  <si>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</si>
  <si>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</si>
  <si>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</si>
  <si>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</si>
  <si>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</si>
  <si>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</si>
  <si>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</si>
  <si>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</si>
  <si>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</si>
  <si>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</si>
  <si>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</si>
  <si>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</si>
  <si>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</si>
  <si>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</si>
  <si>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</si>
  <si>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</si>
  <si>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</si>
  <si>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</si>
  <si>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</si>
  <si>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</si>
  <si>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</si>
  <si>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</si>
  <si>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</si>
  <si>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</si>
  <si>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</si>
  <si>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</si>
  <si>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</si>
  <si>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</si>
  <si>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</si>
  <si>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</si>
  <si>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</si>
  <si>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</si>
  <si>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</si>
  <si>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</si>
  <si>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</si>
  <si>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</si>
  <si>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</si>
  <si>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</si>
  <si>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</si>
  <si>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</si>
  <si>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</si>
  <si>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</si>
  <si>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</si>
  <si>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</si>
  <si>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</si>
  <si>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</si>
  <si>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</si>
  <si>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</si>
  <si>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</si>
  <si>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</si>
  <si>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</si>
  <si>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</si>
  <si>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</si>
  <si>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</si>
  <si>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</si>
  <si>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</si>
  <si>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</si>
  <si>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</si>
  <si>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</si>
  <si>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</si>
  <si>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</si>
  <si>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</si>
  <si>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</si>
  <si>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</si>
  <si>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</si>
  <si>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</si>
  <si>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</si>
  <si>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</si>
  <si>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</si>
  <si>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</si>
  <si>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</si>
  <si>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</si>
  <si>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</si>
  <si>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</si>
  <si>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</si>
  <si>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</si>
  <si>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</si>
  <si>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</si>
  <si>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</si>
  <si>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</si>
  <si>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</si>
  <si>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</si>
  <si>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</si>
  <si>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</si>
  <si>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</si>
  <si>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</si>
  <si>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</si>
  <si>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</si>
  <si>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</si>
  <si>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</si>
  <si>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</si>
  <si>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</si>
  <si>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</si>
  <si>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</si>
  <si>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</si>
  <si>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</si>
  <si>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</si>
  <si>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</si>
  <si>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</si>
  <si>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</si>
  <si>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</si>
  <si>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</si>
  <si>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</si>
  <si>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</si>
  <si>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</si>
  <si>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</si>
  <si>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</si>
  <si>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</si>
  <si>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</si>
  <si>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</si>
  <si>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</si>
  <si>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</si>
  <si>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</si>
  <si>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</si>
  <si>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</si>
  <si>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</si>
  <si>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</si>
  <si>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</si>
  <si>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</si>
  <si>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</si>
  <si>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</si>
  <si>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</si>
  <si>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</si>
  <si>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</si>
  <si>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</si>
  <si>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</si>
  <si>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</si>
  <si>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</si>
  <si>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</si>
  <si>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</si>
  <si>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</si>
  <si>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</si>
  <si>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</si>
  <si>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</si>
  <si>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</si>
  <si>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</si>
  <si>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</si>
  <si>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</si>
  <si>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</si>
  <si>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</si>
  <si>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</si>
  <si>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</si>
  <si>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</si>
  <si>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</si>
  <si>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</si>
  <si>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</si>
  <si>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</si>
  <si>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</si>
  <si>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</si>
  <si>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</si>
  <si>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</si>
  <si>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</si>
  <si>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</si>
  <si>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</si>
  <si>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</si>
  <si>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</si>
  <si>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</si>
  <si>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</si>
  <si>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</si>
  <si>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</si>
  <si>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</si>
  <si>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</si>
  <si>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</si>
  <si>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</si>
  <si>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</si>
  <si>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</si>
  <si>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</si>
  <si>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</si>
  <si>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</si>
  <si>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</si>
  <si>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</si>
  <si>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</si>
  <si>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</si>
  <si>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</si>
  <si>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</si>
  <si>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</si>
  <si>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</si>
  <si>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</si>
  <si>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</si>
  <si>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</si>
  <si>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</si>
  <si>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</si>
  <si>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</si>
  <si>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</si>
  <si>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</si>
  <si>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</si>
  <si>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</si>
  <si>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</si>
  <si>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</si>
  <si>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</si>
  <si>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</si>
  <si>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</si>
  <si>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</si>
  <si>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</si>
  <si>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</si>
  <si>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</si>
  <si>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</si>
  <si>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</si>
  <si>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</si>
  <si>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</si>
  <si>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</si>
  <si>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</si>
  <si>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</si>
  <si>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</si>
  <si>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</si>
  <si>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</si>
  <si>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</si>
  <si>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</si>
  <si>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</si>
  <si>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</si>
  <si>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</si>
  <si>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</si>
  <si>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</si>
  <si>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</si>
  <si>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</si>
  <si>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</si>
  <si>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</si>
  <si>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</si>
  <si>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</si>
  <si>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</si>
  <si>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</si>
  <si>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</si>
  <si>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</si>
  <si>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</si>
  <si>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</si>
  <si>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</si>
  <si>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</si>
  <si>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</si>
  <si>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</si>
  <si>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</si>
  <si>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</si>
  <si>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</si>
  <si>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</si>
  <si>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</si>
  <si>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</si>
  <si>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</si>
  <si>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</si>
  <si>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</si>
  <si>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</si>
  <si>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</si>
  <si>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</si>
  <si>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</si>
  <si>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</si>
  <si>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</si>
  <si>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</si>
  <si>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</si>
  <si>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</si>
  <si>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</si>
  <si>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</si>
  <si>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</si>
  <si>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</si>
  <si>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</si>
  <si>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</si>
  <si>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</si>
  <si>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</si>
  <si>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</si>
  <si>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</si>
  <si>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</si>
  <si>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</si>
  <si>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</si>
  <si>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</si>
  <si>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</si>
  <si>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</si>
  <si>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</si>
  <si>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</si>
  <si>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</si>
  <si>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</si>
  <si>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</si>
  <si>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</si>
  <si>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</si>
  <si>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</si>
  <si>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</si>
  <si>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</si>
  <si>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</si>
  <si>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</si>
  <si>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</si>
  <si>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</si>
  <si>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</si>
  <si>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</si>
  <si>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</si>
  <si>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</si>
  <si>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</si>
  <si>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</si>
  <si>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</si>
  <si>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</si>
  <si>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</si>
  <si>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</si>
  <si>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</si>
  <si>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</si>
  <si>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</si>
  <si>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</si>
  <si>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</si>
  <si>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</si>
  <si>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</si>
  <si>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</si>
  <si>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</si>
  <si>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</si>
  <si>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</si>
  <si>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</si>
  <si>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</si>
  <si>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</si>
  <si>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</si>
  <si>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</si>
  <si>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</si>
  <si>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</si>
  <si>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</si>
  <si>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</si>
  <si>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</si>
  <si>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</si>
  <si>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</si>
  <si>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</si>
  <si>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</si>
  <si>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</si>
  <si>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</si>
  <si>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</si>
  <si>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</si>
  <si>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</si>
  <si>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</si>
  <si>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</si>
  <si>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</si>
  <si>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</si>
  <si>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</si>
  <si>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</si>
  <si>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</si>
  <si>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</si>
  <si>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</si>
  <si>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</si>
  <si>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</si>
  <si>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</si>
  <si>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</si>
  <si>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</si>
  <si>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</si>
  <si>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</si>
  <si>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</si>
  <si>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</si>
  <si>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</si>
  <si>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</si>
  <si>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</si>
  <si>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</si>
  <si>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</si>
  <si>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</si>
  <si>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</si>
  <si>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</si>
  <si>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</si>
  <si>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</si>
  <si>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</si>
  <si>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</si>
  <si>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</si>
  <si>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</si>
  <si>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</si>
  <si>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</si>
  <si>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</si>
  <si>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</si>
  <si>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</si>
  <si>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</si>
  <si>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</si>
  <si>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</si>
  <si>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</si>
  <si>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</si>
  <si>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</si>
  <si>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</si>
  <si>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</si>
  <si>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</si>
  <si>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</si>
  <si>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</si>
  <si>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</si>
  <si>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</si>
  <si>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</si>
  <si>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</si>
  <si>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</si>
  <si>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</si>
  <si>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</si>
  <si>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</si>
  <si>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</si>
  <si>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</si>
  <si>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</si>
  <si>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</si>
  <si>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</si>
  <si>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</si>
  <si>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</si>
  <si>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</si>
  <si>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</si>
  <si>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</si>
  <si>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</si>
  <si>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</si>
  <si>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</si>
  <si>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</si>
  <si>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</si>
  <si>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</si>
  <si>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</si>
  <si>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</si>
  <si>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</si>
  <si>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</si>
  <si>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</si>
  <si>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</si>
  <si>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</si>
  <si>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</si>
  <si>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</si>
  <si>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</si>
  <si>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</si>
  <si>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</si>
  <si>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</si>
  <si>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</si>
  <si>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</si>
  <si>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</si>
  <si>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</si>
  <si>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</si>
  <si>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</si>
  <si>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</si>
  <si>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</si>
  <si>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</si>
  <si>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</si>
  <si>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</si>
  <si>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</si>
  <si>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</si>
  <si>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</si>
  <si>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</si>
  <si>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</si>
  <si>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</si>
  <si>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</si>
  <si>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</si>
  <si>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</si>
  <si>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</si>
  <si>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</si>
  <si>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</si>
  <si>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</si>
  <si>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</si>
  <si>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</si>
  <si>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</si>
  <si>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</si>
  <si>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</si>
  <si>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</si>
  <si>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</si>
  <si>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</si>
  <si>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</si>
  <si>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</si>
  <si>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</si>
  <si>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</si>
  <si>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</si>
  <si>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</si>
  <si>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</si>
  <si>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</si>
  <si>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</si>
  <si>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</si>
  <si>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</si>
  <si>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</si>
  <si>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</si>
  <si>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</si>
  <si>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</si>
  <si>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</si>
  <si>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</si>
  <si>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</si>
  <si>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</si>
  <si>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</si>
  <si>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</si>
  <si>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</si>
  <si>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</si>
  <si>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</si>
  <si>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</si>
  <si>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</si>
  <si>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</si>
  <si>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</si>
  <si>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</si>
  <si>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</si>
  <si>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</si>
  <si>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</si>
  <si>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</si>
  <si>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</si>
  <si>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</si>
  <si>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</si>
  <si>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</si>
  <si>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</si>
  <si>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</si>
  <si>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</si>
  <si>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</si>
  <si>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</si>
  <si>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</si>
  <si>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</si>
  <si>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</si>
  <si>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</si>
  <si>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</si>
  <si>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</si>
  <si>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</si>
  <si>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</si>
  <si>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</si>
  <si>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</si>
  <si>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</si>
  <si>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</si>
  <si>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</si>
  <si>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</si>
  <si>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</si>
  <si>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</si>
  <si>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</si>
  <si>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</si>
  <si>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</si>
  <si>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</si>
  <si>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</si>
  <si>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</si>
  <si>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</si>
  <si>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</si>
  <si>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</si>
  <si>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</si>
  <si>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</si>
  <si>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</si>
  <si>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</si>
  <si>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</si>
  <si>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</si>
  <si>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</si>
  <si>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</si>
  <si>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</si>
  <si>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</si>
  <si>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</si>
  <si>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</si>
  <si>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</si>
  <si>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</si>
  <si>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</si>
  <si>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</si>
  <si>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</si>
  <si>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</si>
  <si>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</si>
  <si>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</si>
  <si>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</si>
  <si>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</si>
  <si>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</si>
  <si>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</si>
  <si>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</si>
  <si>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</si>
  <si>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</si>
  <si>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</si>
  <si>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</si>
  <si>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</si>
  <si>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</si>
  <si>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</si>
  <si>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</si>
  <si>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</si>
  <si>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</si>
  <si>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</si>
  <si>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</si>
  <si>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</si>
  <si>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</si>
  <si>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</si>
  <si>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</si>
  <si>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</si>
  <si>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</si>
  <si>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</si>
  <si>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</si>
  <si>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</si>
  <si>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</si>
  <si>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</si>
  <si>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</si>
  <si>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</si>
  <si>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</si>
  <si>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</si>
  <si>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</si>
  <si>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</si>
  <si>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</si>
  <si>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</si>
  <si>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</si>
  <si>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</si>
  <si>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</si>
  <si>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</si>
  <si>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</si>
  <si>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</si>
  <si>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</si>
  <si>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</si>
  <si>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</si>
  <si>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</si>
  <si>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</si>
  <si>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</si>
  <si>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</si>
  <si>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</si>
  <si>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</si>
  <si>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</si>
  <si>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</si>
  <si>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</si>
  <si>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</si>
  <si>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</si>
  <si>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</si>
  <si>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</si>
  <si>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</si>
  <si>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</si>
  <si>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</si>
  <si>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</si>
  <si>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</si>
  <si>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</si>
  <si>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</si>
  <si>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</si>
  <si>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</si>
  <si>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</si>
  <si>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</si>
  <si>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</si>
  <si>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</si>
  <si>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</si>
  <si>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</si>
  <si>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</si>
  <si>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</si>
  <si>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</si>
  <si>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</si>
  <si>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</si>
  <si>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</si>
  <si>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</si>
  <si>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</si>
  <si>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</si>
  <si>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</si>
  <si>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</si>
  <si>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</si>
  <si>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</si>
  <si>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</si>
  <si>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</si>
  <si>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</si>
  <si>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</si>
  <si>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</si>
  <si>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</si>
  <si>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</si>
  <si>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</si>
  <si>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</si>
  <si>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</si>
  <si>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</si>
  <si>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</si>
  <si>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</si>
  <si>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</si>
  <si>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</si>
  <si>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</si>
  <si>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</si>
  <si>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</si>
  <si>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</si>
  <si>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</si>
  <si>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</si>
  <si>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</si>
  <si>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</si>
  <si>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</si>
  <si>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</si>
  <si>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</si>
  <si>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</si>
  <si>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</si>
  <si>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</si>
  <si>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</si>
  <si>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</si>
  <si>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</si>
  <si>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</si>
  <si>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</si>
  <si>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</si>
  <si>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</si>
  <si>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</si>
  <si>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</si>
  <si>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</si>
  <si>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</si>
  <si>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</si>
  <si>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</si>
  <si>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</si>
  <si>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</si>
  <si>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</si>
  <si>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</si>
  <si>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</si>
  <si>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</si>
  <si>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</si>
  <si>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</si>
  <si>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</si>
  <si>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</si>
  <si>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</si>
  <si>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</si>
  <si>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</si>
  <si>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</si>
  <si>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</si>
  <si>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</si>
  <si>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</si>
  <si>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</si>
  <si>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</si>
  <si>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</si>
  <si>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</si>
  <si>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</si>
  <si>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</si>
  <si>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</si>
  <si>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</si>
  <si>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</si>
  <si>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</si>
  <si>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</si>
  <si>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</si>
  <si>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</si>
  <si>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</si>
  <si>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</si>
  <si>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</si>
  <si>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</si>
  <si>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</si>
  <si>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</si>
  <si>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</si>
  <si>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</si>
  <si>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</si>
  <si>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</si>
  <si>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</si>
  <si>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</si>
  <si>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</si>
  <si>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</si>
  <si>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</si>
  <si>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</si>
  <si>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</si>
  <si>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</si>
  <si>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</si>
  <si>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</si>
  <si>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</si>
  <si>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</si>
  <si>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</si>
  <si>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</si>
  <si>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</si>
  <si>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</si>
  <si>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</si>
  <si>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</si>
  <si>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</si>
  <si>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</si>
  <si>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</si>
  <si>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</si>
  <si>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</si>
  <si>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</si>
  <si>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</si>
  <si>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</si>
  <si>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</si>
  <si>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</si>
  <si>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</si>
  <si>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</si>
  <si>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</si>
  <si>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</si>
  <si>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</si>
  <si>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</si>
  <si>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</si>
  <si>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</si>
  <si>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</si>
  <si>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</si>
  <si>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</si>
  <si>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</si>
  <si>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</si>
  <si>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</si>
  <si>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</si>
  <si>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</si>
  <si>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</si>
  <si>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</si>
  <si>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</si>
  <si>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</si>
  <si>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</si>
  <si>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</si>
  <si>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</si>
  <si>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</si>
  <si>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</si>
  <si>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</si>
  <si>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</si>
  <si>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</si>
  <si>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</si>
  <si>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</si>
  <si>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</si>
  <si>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</si>
  <si>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</si>
  <si>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</si>
  <si>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</si>
  <si>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</si>
  <si>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</si>
  <si>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</si>
  <si>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</si>
  <si>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</si>
  <si>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</si>
  <si>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</si>
  <si>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</si>
  <si>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</si>
  <si>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</si>
  <si>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</si>
  <si>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</si>
  <si>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</si>
  <si>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</si>
  <si>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</si>
  <si>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</si>
  <si>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</si>
  <si>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</si>
  <si>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</si>
  <si>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</si>
  <si>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</si>
  <si>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</si>
  <si>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</si>
  <si>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</si>
  <si>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</si>
  <si>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</si>
  <si>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</si>
  <si>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</si>
  <si>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</si>
  <si>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</si>
  <si>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</si>
  <si>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</si>
  <si>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</si>
  <si>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</si>
  <si>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</si>
  <si>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</si>
  <si>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</si>
  <si>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</si>
  <si>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</si>
  <si>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</si>
  <si>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</si>
  <si>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</si>
  <si>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</si>
  <si>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</si>
  <si>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</si>
  <si>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</si>
  <si>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</si>
  <si>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</si>
  <si>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</si>
  <si>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</si>
  <si>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</si>
  <si>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</si>
  <si>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</si>
  <si>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</si>
  <si>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</si>
  <si>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</si>
  <si>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</si>
  <si>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</si>
  <si>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</si>
  <si>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</si>
  <si>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</si>
  <si>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</si>
  <si>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</si>
  <si>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</si>
  <si>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</si>
  <si>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</si>
  <si>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</si>
  <si>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</si>
  <si>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</si>
  <si>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</si>
  <si>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</si>
  <si>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</si>
  <si>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</si>
  <si>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</si>
  <si>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</si>
  <si>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</si>
  <si>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</si>
  <si>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</si>
  <si>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</si>
  <si>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</si>
  <si>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</si>
  <si>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</si>
  <si>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</si>
  <si>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</si>
  <si>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</si>
  <si>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</si>
  <si>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</si>
  <si>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</si>
  <si>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</si>
  <si>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</si>
  <si>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</si>
  <si>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</si>
  <si>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</si>
  <si>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</si>
  <si>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</si>
  <si>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</si>
  <si>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</si>
  <si>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</si>
  <si>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</si>
  <si>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</si>
  <si>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</si>
  <si>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</si>
  <si>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</si>
  <si>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</si>
  <si>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</si>
  <si>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</si>
  <si>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</si>
  <si>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</si>
  <si>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</si>
  <si>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</si>
  <si>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</si>
  <si>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</si>
  <si>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</si>
  <si>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</si>
  <si>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</si>
  <si>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</si>
  <si>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</si>
  <si>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</si>
  <si>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</si>
  <si>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</si>
  <si>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</si>
  <si>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</si>
  <si>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</si>
  <si>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</si>
  <si>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</si>
  <si>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</si>
  <si>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</si>
  <si>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</si>
  <si>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</si>
  <si>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</si>
  <si>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</si>
  <si>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</si>
  <si>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</si>
  <si>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</si>
  <si>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</si>
  <si>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</si>
  <si>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</si>
  <si>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</si>
  <si>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</si>
  <si>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</si>
  <si>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</si>
  <si>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</si>
  <si>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</si>
  <si>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</si>
  <si>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</si>
  <si>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</si>
  <si>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</si>
  <si>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</si>
  <si>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</si>
  <si>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</si>
  <si>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</si>
  <si>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</si>
  <si>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</si>
  <si>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</si>
  <si>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</si>
  <si>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</si>
  <si>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</si>
  <si>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</si>
  <si>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</si>
  <si>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</si>
  <si>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</si>
  <si>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</si>
  <si>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</si>
  <si>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</si>
  <si>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</si>
  <si>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</si>
  <si>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</si>
  <si>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</si>
  <si>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</si>
  <si>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</si>
  <si>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</si>
  <si>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</si>
  <si>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</si>
  <si>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</si>
  <si>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</si>
  <si>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</si>
  <si>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</si>
  <si>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</si>
  <si>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</si>
  <si>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</si>
  <si>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</si>
  <si>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</si>
  <si>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</si>
  <si>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</si>
  <si>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</si>
  <si>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</si>
  <si>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</si>
  <si>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</si>
  <si>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</si>
  <si>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</si>
  <si>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</si>
  <si>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</si>
  <si>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</si>
  <si>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</si>
  <si>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</si>
  <si>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</si>
  <si>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</si>
  <si>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</si>
  <si>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</si>
  <si>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</si>
  <si>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</si>
  <si>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</si>
  <si>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</si>
  <si>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</si>
  <si>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</si>
  <si>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</si>
  <si>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</si>
  <si>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</si>
  <si>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</si>
  <si>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</si>
  <si>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</si>
  <si>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</si>
  <si>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</si>
  <si>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</si>
  <si>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</si>
  <si>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</si>
  <si>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</si>
  <si>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</si>
  <si>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</si>
  <si>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</si>
  <si>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</si>
  <si>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</si>
  <si>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</si>
  <si>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</si>
  <si>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</si>
  <si>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</si>
  <si>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</si>
  <si>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</si>
  <si>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</si>
  <si>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</si>
  <si>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</si>
  <si>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</si>
  <si>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</si>
  <si>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</si>
  <si>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</si>
  <si>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</si>
  <si>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</si>
  <si>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</si>
  <si>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</si>
  <si>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</si>
  <si>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</si>
  <si>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</si>
  <si>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</si>
  <si>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</si>
  <si>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</si>
  <si>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</si>
  <si>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</si>
  <si>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</si>
  <si>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</si>
  <si>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</si>
  <si>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</si>
  <si>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</si>
  <si>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</si>
  <si>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</si>
  <si>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</si>
  <si>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</si>
  <si>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</si>
  <si>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</si>
  <si>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</si>
  <si>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</si>
  <si>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</si>
  <si>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</si>
  <si>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</si>
  <si>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</si>
  <si>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</si>
  <si>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</si>
  <si>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</si>
  <si>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</si>
  <si>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</si>
  <si>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</si>
  <si>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</si>
  <si>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</si>
  <si>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</si>
  <si>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</si>
  <si>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</si>
  <si>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</si>
  <si>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</si>
  <si>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</si>
  <si>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</si>
  <si>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</si>
  <si>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</si>
  <si>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</si>
  <si>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</si>
  <si>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</si>
  <si>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</si>
  <si>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</si>
  <si>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</si>
  <si>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</si>
  <si>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</si>
  <si>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</si>
  <si>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</si>
  <si>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</si>
  <si>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</si>
  <si>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</si>
  <si>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</si>
  <si>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</si>
  <si>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</si>
  <si>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</si>
  <si>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</si>
  <si>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</si>
  <si>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</si>
  <si>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</si>
  <si>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</si>
  <si>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</si>
  <si>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</si>
  <si>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</si>
  <si>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</si>
  <si>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</si>
  <si>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</si>
  <si>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</si>
  <si>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</si>
  <si>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</si>
  <si>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</si>
  <si>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</si>
  <si>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</si>
  <si>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</si>
  <si>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</si>
  <si>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</si>
  <si>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</si>
  <si>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</si>
  <si>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</si>
  <si>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</si>
  <si>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</si>
  <si>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</si>
  <si>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</si>
  <si>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</si>
  <si>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</si>
  <si>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</si>
  <si>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</si>
  <si>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</si>
  <si>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</si>
  <si>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</si>
  <si>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</si>
  <si>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</si>
  <si>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</si>
  <si>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</si>
  <si>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</si>
  <si>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</si>
  <si>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</si>
  <si>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</si>
  <si>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</si>
  <si>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</si>
  <si>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</si>
  <si>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</si>
  <si>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</si>
  <si>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</si>
  <si>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</si>
  <si>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</si>
  <si>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</si>
  <si>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</si>
  <si>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</si>
  <si>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</si>
  <si>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</si>
  <si>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</si>
  <si>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</si>
  <si>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</si>
  <si>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</si>
  <si>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</si>
  <si>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</si>
  <si>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</si>
  <si>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</si>
  <si>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</si>
  <si>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</si>
  <si>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</si>
  <si>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</si>
  <si>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</si>
  <si>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</si>
  <si>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</si>
  <si>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</si>
  <si>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</si>
  <si>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</si>
  <si>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</si>
  <si>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</si>
  <si>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</si>
  <si>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</si>
  <si>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</si>
  <si>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</si>
  <si>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</si>
  <si>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</si>
  <si>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</si>
  <si>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</si>
  <si>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</si>
  <si>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</si>
  <si>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</si>
  <si>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</si>
  <si>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</si>
  <si>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</si>
  <si>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</si>
  <si>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</si>
  <si>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</si>
  <si>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</si>
  <si>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</si>
  <si>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</si>
  <si>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</si>
  <si>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</si>
  <si>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</si>
  <si>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</si>
  <si>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</si>
  <si>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</si>
  <si>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</si>
  <si>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</si>
  <si>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</si>
  <si>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</si>
  <si>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</si>
  <si>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</si>
  <si>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</si>
  <si>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</si>
  <si>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</si>
  <si>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</si>
  <si>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</si>
  <si>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</si>
  <si>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</si>
  <si>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</si>
  <si>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</si>
  <si>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</si>
  <si>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</si>
  <si>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</si>
  <si>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</si>
  <si>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</si>
  <si>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</si>
  <si>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</si>
  <si>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</si>
  <si>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</si>
  <si>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</si>
  <si>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</si>
  <si>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</si>
  <si>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</si>
  <si>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</si>
  <si>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</si>
  <si>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</si>
  <si>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</si>
  <si>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</si>
  <si>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</si>
  <si>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</si>
  <si>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</si>
  <si>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</si>
  <si>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</si>
  <si>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</si>
  <si>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</si>
  <si>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</si>
  <si>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</si>
  <si>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</si>
  <si>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</si>
  <si>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</si>
  <si>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</si>
  <si>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</si>
  <si>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</si>
  <si>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</si>
  <si>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</si>
  <si>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</si>
  <si>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</si>
  <si>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</si>
  <si>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</si>
  <si>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</si>
  <si>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</si>
  <si>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</si>
  <si>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</si>
  <si>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</si>
  <si>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</si>
  <si>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</si>
  <si>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</si>
  <si>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</si>
  <si>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</si>
  <si>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</si>
  <si>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</si>
  <si>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</si>
  <si>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</si>
  <si>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</si>
  <si>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</si>
  <si>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</si>
  <si>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</si>
  <si>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</si>
  <si>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</si>
  <si>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</si>
  <si>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</si>
  <si>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</si>
  <si>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</si>
  <si>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</si>
  <si>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</si>
  <si>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</si>
  <si>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</si>
  <si>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</si>
  <si>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</si>
  <si>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</si>
  <si>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</si>
  <si>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</si>
  <si>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</si>
  <si>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</si>
  <si>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</si>
  <si>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</si>
  <si>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</si>
  <si>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</si>
  <si>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</si>
  <si>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</si>
  <si>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</si>
  <si>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</si>
  <si>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</si>
  <si>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</si>
  <si>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</si>
  <si>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</si>
  <si>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</si>
  <si>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</si>
  <si>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</si>
  <si>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</si>
  <si>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</si>
  <si>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</si>
  <si>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</si>
  <si>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</si>
  <si>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</si>
  <si>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</si>
  <si>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</si>
  <si>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</si>
  <si>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</si>
  <si>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</si>
  <si>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</si>
  <si>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</si>
  <si>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</si>
  <si>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</si>
  <si>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</si>
  <si>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</si>
  <si>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</si>
  <si>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</si>
  <si>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</si>
  <si>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</si>
  <si>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</si>
  <si>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</si>
  <si>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</si>
  <si>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</si>
  <si>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</si>
  <si>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</si>
  <si>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</si>
  <si>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</si>
  <si>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</si>
  <si>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</si>
  <si>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</si>
  <si>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</si>
  <si>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</si>
  <si>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</si>
  <si>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</si>
  <si>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</si>
  <si>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</si>
  <si>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</si>
  <si>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</si>
  <si>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</si>
  <si>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</si>
  <si>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</si>
  <si>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</si>
  <si>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</si>
  <si>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</si>
  <si>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</si>
  <si>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</si>
  <si>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</si>
  <si>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</si>
  <si>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</si>
  <si>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</si>
  <si>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</si>
  <si>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</si>
  <si>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</si>
  <si>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</si>
  <si>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</si>
  <si>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</si>
  <si>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</si>
  <si>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</si>
  <si>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</si>
  <si>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</si>
  <si>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</si>
  <si>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</si>
  <si>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</si>
  <si>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</si>
  <si>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</si>
  <si>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</si>
  <si>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</si>
  <si>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</si>
  <si>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</si>
  <si>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</si>
  <si>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</si>
  <si>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</si>
  <si>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</si>
  <si>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</si>
  <si>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</si>
  <si>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</si>
  <si>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</si>
  <si>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</si>
  <si>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</si>
  <si>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</si>
  <si>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</si>
  <si>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</si>
  <si>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</si>
  <si>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</si>
  <si>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</si>
  <si>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</si>
  <si>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</si>
  <si>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</si>
  <si>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</si>
  <si>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</si>
  <si>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</si>
  <si>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</si>
  <si>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</si>
  <si>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</si>
  <si>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</si>
  <si>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</si>
  <si>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</si>
  <si>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</si>
  <si>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</si>
  <si>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</si>
  <si>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</si>
  <si>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</si>
  <si>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</si>
  <si>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</si>
  <si>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</si>
  <si>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</si>
  <si>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</si>
  <si>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</si>
  <si>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</si>
  <si>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</si>
  <si>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</si>
  <si>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</si>
  <si>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</si>
  <si>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</si>
  <si>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</si>
  <si>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</si>
  <si>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</si>
  <si>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</si>
  <si>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</si>
  <si>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</si>
  <si>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</si>
  <si>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</si>
  <si>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</si>
  <si>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</si>
  <si>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</si>
  <si>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</si>
  <si>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</si>
  <si>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</si>
  <si>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</si>
  <si>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</si>
  <si>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</si>
  <si>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</si>
  <si>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</si>
  <si>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</si>
  <si>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</si>
  <si>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</si>
  <si>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</si>
  <si>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</si>
  <si>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</si>
  <si>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</si>
  <si>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</si>
  <si>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</si>
  <si>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</si>
  <si>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</si>
  <si>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</si>
  <si>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</si>
  <si>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</si>
  <si>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</si>
  <si>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</si>
  <si>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</si>
  <si>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</si>
  <si>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</si>
  <si>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</si>
  <si>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</si>
  <si>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</si>
  <si>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</si>
  <si>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</si>
  <si>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</si>
  <si>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</si>
  <si>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</si>
  <si>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</si>
  <si>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</si>
  <si>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</si>
  <si>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</si>
  <si>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</si>
  <si>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</si>
  <si>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</si>
  <si>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</si>
  <si>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</si>
  <si>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</si>
  <si>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</si>
  <si>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</si>
  <si>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</si>
  <si>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</si>
  <si>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</si>
  <si>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</si>
  <si>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</si>
  <si>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</si>
  <si>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</si>
  <si>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</si>
  <si>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</si>
  <si>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</si>
  <si>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</si>
  <si>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</si>
  <si>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</si>
  <si>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</si>
  <si>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</si>
  <si>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</si>
  <si>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</si>
  <si>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</si>
  <si>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</si>
  <si>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</si>
  <si>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</si>
  <si>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</si>
  <si>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</si>
  <si>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</si>
  <si>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</si>
  <si>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</si>
  <si>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</si>
  <si>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</si>
  <si>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</si>
  <si>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</si>
  <si>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</si>
  <si>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</si>
  <si>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</si>
  <si>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</si>
  <si>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</si>
  <si>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</si>
  <si>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</si>
  <si>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</si>
  <si>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</si>
  <si>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</si>
  <si>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</si>
  <si>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</si>
  <si>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</si>
  <si>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</si>
  <si>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</si>
  <si>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</si>
  <si>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</si>
  <si>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</si>
  <si>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</si>
  <si>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</si>
  <si>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</si>
  <si>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</si>
  <si>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</si>
  <si>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</si>
  <si>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</si>
  <si>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</si>
  <si>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</si>
  <si>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</si>
  <si>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</si>
  <si>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</si>
  <si>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</si>
  <si>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</si>
  <si>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</si>
  <si>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</si>
  <si>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</si>
  <si>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</si>
  <si>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</si>
  <si>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</si>
  <si>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</si>
  <si>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</si>
  <si>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</si>
  <si>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</si>
  <si>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</si>
  <si>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</si>
  <si>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</si>
  <si>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</si>
  <si>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</si>
  <si>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</si>
  <si>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</si>
  <si>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</si>
  <si>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</si>
  <si>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</si>
  <si>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</si>
  <si>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</si>
  <si>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</si>
  <si>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</si>
  <si>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</si>
  <si>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</si>
  <si>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</si>
  <si>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</si>
  <si>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</si>
  <si>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</si>
  <si>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</si>
  <si>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</si>
  <si>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</si>
  <si>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</si>
  <si>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</si>
  <si>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</si>
  <si>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</si>
  <si>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</si>
  <si>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</si>
  <si>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</si>
  <si>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</si>
  <si>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</si>
  <si>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</si>
  <si>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</si>
  <si>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</si>
  <si>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</si>
  <si>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</si>
  <si>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</si>
  <si>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</si>
  <si>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</si>
  <si>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</si>
  <si>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</si>
  <si>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</si>
  <si>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</si>
  <si>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</si>
  <si>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</si>
  <si>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</si>
  <si>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</si>
  <si>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</si>
  <si>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</si>
  <si>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</si>
  <si>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</si>
  <si>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</si>
  <si>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</si>
  <si>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</si>
  <si>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</si>
  <si>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</si>
  <si>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</si>
  <si>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</si>
  <si>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</si>
  <si>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</si>
  <si>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</si>
  <si>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</si>
  <si>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</si>
  <si>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</si>
  <si>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</si>
  <si>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</si>
  <si>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</si>
  <si>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</si>
  <si>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</si>
  <si>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</si>
  <si>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</si>
  <si>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</si>
  <si>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</si>
  <si>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</si>
  <si>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</si>
  <si>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</si>
  <si>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</si>
  <si>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</si>
  <si>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</si>
  <si>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</si>
  <si>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</si>
  <si>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</si>
  <si>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</si>
  <si>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</si>
  <si>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</si>
  <si>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</si>
  <si>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</si>
  <si>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</si>
  <si>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</si>
  <si>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</si>
  <si>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</si>
  <si>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</si>
  <si>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</si>
  <si>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</si>
  <si>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</si>
  <si>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</si>
  <si>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</si>
  <si>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</si>
  <si>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</si>
  <si>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</si>
  <si>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</si>
  <si>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</si>
  <si>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</si>
  <si>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</si>
  <si>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</si>
  <si>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</si>
  <si>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</si>
  <si>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</si>
  <si>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</si>
  <si>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</si>
  <si>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</si>
  <si>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</si>
  <si>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</si>
  <si>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</si>
  <si>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</si>
  <si>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</si>
  <si>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</si>
  <si>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</si>
  <si>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</si>
  <si>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</si>
  <si>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</si>
  <si>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</si>
  <si>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</si>
  <si>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</si>
  <si>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</si>
  <si>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</si>
  <si>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</si>
  <si>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</si>
  <si>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</si>
  <si>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</si>
  <si>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</si>
  <si>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</si>
  <si>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</si>
  <si>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</si>
  <si>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</si>
  <si>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</si>
  <si>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</si>
  <si>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</si>
  <si>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</si>
  <si>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</si>
  <si>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</si>
  <si>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</si>
  <si>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</si>
  <si>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</si>
  <si>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</si>
  <si>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</si>
  <si>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</si>
  <si>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</si>
  <si>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</si>
  <si>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</si>
  <si>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</si>
  <si>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</si>
  <si>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</si>
  <si>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</si>
  <si>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</si>
  <si>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</si>
  <si>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</si>
  <si>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</si>
  <si>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</si>
  <si>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</si>
  <si>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</si>
  <si>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</si>
  <si>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</si>
  <si>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</si>
  <si>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</si>
  <si>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</si>
  <si>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</si>
  <si>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</si>
  <si>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</si>
  <si>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</si>
  <si>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</si>
  <si>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</si>
  <si>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</si>
  <si>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</si>
  <si>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</si>
  <si>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</si>
  <si>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</si>
  <si>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</si>
  <si>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</si>
  <si>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</si>
  <si>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</si>
  <si>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</si>
  <si>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</si>
  <si>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</si>
  <si>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</si>
  <si>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</si>
  <si>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</si>
  <si>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</si>
  <si>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</si>
  <si>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</si>
  <si>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</si>
  <si>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</si>
  <si>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</si>
  <si>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</si>
  <si>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</si>
  <si>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</si>
  <si>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</si>
  <si>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</si>
  <si>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</si>
  <si>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</si>
  <si>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</si>
  <si>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</si>
  <si>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</si>
  <si>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</si>
  <si>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</si>
  <si>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</si>
  <si>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</si>
  <si>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</si>
  <si>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</si>
  <si>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</si>
  <si>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</si>
  <si>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</si>
  <si>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</si>
  <si>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</si>
  <si>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</si>
  <si>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</si>
  <si>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</si>
  <si>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</si>
  <si>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</si>
  <si>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</si>
  <si>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</si>
  <si>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</si>
  <si>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</si>
  <si>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</si>
  <si>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</si>
  <si>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</si>
  <si>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</si>
  <si>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</si>
  <si>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</si>
  <si>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</si>
  <si>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</si>
  <si>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</si>
  <si>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</si>
  <si>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</si>
  <si>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</si>
  <si>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</si>
  <si>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</si>
  <si>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</si>
  <si>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</si>
  <si>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</si>
  <si>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</si>
  <si>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</si>
  <si>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</si>
  <si>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</si>
  <si>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</si>
  <si>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</si>
  <si>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</si>
  <si>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</si>
  <si>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</si>
  <si>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</si>
  <si>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</si>
  <si>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</si>
  <si>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</si>
  <si>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</si>
  <si>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</si>
  <si>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</si>
  <si>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</si>
  <si>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</si>
  <si>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</si>
  <si>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</si>
  <si>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</si>
  <si>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</si>
  <si>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</si>
  <si>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</si>
  <si>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</si>
  <si>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</si>
  <si>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</si>
  <si>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</si>
  <si>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</si>
  <si>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</si>
  <si>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</si>
  <si>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</si>
  <si>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</si>
  <si>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</si>
  <si>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</si>
  <si>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</si>
  <si>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</si>
  <si>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</si>
  <si>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</si>
  <si>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</si>
  <si>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</si>
  <si>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</si>
  <si>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</si>
  <si>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</si>
  <si>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</si>
  <si>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</si>
  <si>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</si>
  <si>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</si>
  <si>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</si>
  <si>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</si>
  <si>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</si>
  <si>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</si>
  <si>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</si>
  <si>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</si>
  <si>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</si>
  <si>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</si>
  <si>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</si>
  <si>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</si>
  <si>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</si>
  <si>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</si>
  <si>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</si>
  <si>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</si>
  <si>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</si>
  <si>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</si>
  <si>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</si>
  <si>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</si>
  <si>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</si>
  <si>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</si>
  <si>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</si>
  <si>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</si>
  <si>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</si>
  <si>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</si>
  <si>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</si>
  <si>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</si>
  <si>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</si>
  <si>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</si>
  <si>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</si>
  <si>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</si>
  <si>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</si>
  <si>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</si>
  <si>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</si>
  <si>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</si>
  <si>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</si>
  <si>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</si>
  <si>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</si>
  <si>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</si>
  <si>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</si>
  <si>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</si>
  <si>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</si>
  <si>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</si>
  <si>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</si>
  <si>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</si>
  <si>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</si>
  <si>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</si>
  <si>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</si>
  <si>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</si>
  <si>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</si>
  <si>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</si>
  <si>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</si>
  <si>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</si>
  <si>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</si>
  <si>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</si>
  <si>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</si>
  <si>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</si>
  <si>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</si>
  <si>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</si>
  <si>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</si>
  <si>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</si>
  <si>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</si>
  <si>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</si>
  <si>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</si>
  <si>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</si>
  <si>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</si>
  <si>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</si>
  <si>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</si>
  <si>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</si>
  <si>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</si>
  <si>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</si>
  <si>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</si>
  <si>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</si>
  <si>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</si>
  <si>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</si>
  <si>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</si>
  <si>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</si>
  <si>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</si>
  <si>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</si>
  <si>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</si>
  <si>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</si>
  <si>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</si>
  <si>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</si>
  <si>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</si>
  <si>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</si>
  <si>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</si>
  <si>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</si>
  <si>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</si>
  <si>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</si>
  <si>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</si>
  <si>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</si>
  <si>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</si>
  <si>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</si>
  <si>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</si>
  <si>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</si>
  <si>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</si>
  <si>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</si>
  <si>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</si>
  <si>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</si>
  <si>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</si>
  <si>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</si>
  <si>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</si>
  <si>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</si>
  <si>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</si>
  <si>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</si>
  <si>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</si>
  <si>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</si>
  <si>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</si>
  <si>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</si>
  <si>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</si>
  <si>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</si>
  <si>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</si>
  <si>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</si>
  <si>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</si>
  <si>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</si>
  <si>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</si>
  <si>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</si>
  <si>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</si>
  <si>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</si>
  <si>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</si>
  <si>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</si>
  <si>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</si>
  <si>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</si>
  <si>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</si>
  <si>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</si>
  <si>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</si>
  <si>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</si>
  <si>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</si>
  <si>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</si>
  <si>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</si>
  <si>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</si>
  <si>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</si>
  <si>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</si>
  <si>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</si>
  <si>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</si>
  <si>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</si>
  <si>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</si>
  <si>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</si>
  <si>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</si>
  <si>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</si>
  <si>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</si>
  <si>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</si>
  <si>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</si>
  <si>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</si>
  <si>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</si>
  <si>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</si>
  <si>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</si>
  <si>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</si>
  <si>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</si>
  <si>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</si>
  <si>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</si>
  <si>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</si>
  <si>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</si>
  <si>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</si>
  <si>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</si>
  <si>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</si>
  <si>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</si>
  <si>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</si>
  <si>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</si>
  <si>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</si>
  <si>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</si>
  <si>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</si>
  <si>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</si>
  <si>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</si>
  <si>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</si>
  <si>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</si>
  <si>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</si>
  <si>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</si>
  <si>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</si>
  <si>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</si>
  <si>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</si>
  <si>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</si>
  <si>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</si>
  <si>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</si>
  <si>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</si>
  <si>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</si>
  <si>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</si>
  <si>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</si>
  <si>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</si>
  <si>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</si>
  <si>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</si>
  <si>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</si>
  <si>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</si>
  <si>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</si>
  <si>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</si>
  <si>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</si>
  <si>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</si>
  <si>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</si>
  <si>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</si>
  <si>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</si>
  <si>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</si>
  <si>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</si>
  <si>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</si>
  <si>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</si>
  <si>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</si>
  <si>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</si>
  <si>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</si>
  <si>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</si>
  <si>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</si>
  <si>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</si>
  <si>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</si>
  <si>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</si>
  <si>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</si>
  <si>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</si>
  <si>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</si>
  <si>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</si>
  <si>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</si>
  <si>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</si>
  <si>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</si>
  <si>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</si>
  <si>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</si>
  <si>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</si>
  <si>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</si>
  <si>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</si>
  <si>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</si>
  <si>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</si>
  <si>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</si>
  <si>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</si>
  <si>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</si>
  <si>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</si>
  <si>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</si>
  <si>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</si>
  <si>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</si>
  <si>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</si>
  <si>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</si>
  <si>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</si>
  <si>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</si>
  <si>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</si>
  <si>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</si>
  <si>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</si>
  <si>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</si>
  <si>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</si>
  <si>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</si>
  <si>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</si>
  <si>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</si>
  <si>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</si>
  <si>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</si>
  <si>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</si>
  <si>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</si>
  <si>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</si>
  <si>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</si>
  <si>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</si>
  <si>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</si>
  <si>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</si>
  <si>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</si>
  <si>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</si>
  <si>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</si>
  <si>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</si>
  <si>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</si>
  <si>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</si>
  <si>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</si>
  <si>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</si>
  <si>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</si>
  <si>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</si>
  <si>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</si>
  <si>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</si>
  <si>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</si>
  <si>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</si>
  <si>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</si>
  <si>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</si>
  <si>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</si>
  <si>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</si>
  <si>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</si>
  <si>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</si>
  <si>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</si>
  <si>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</si>
  <si>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</si>
  <si>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</si>
  <si>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</si>
  <si>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</si>
  <si>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</si>
  <si>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</si>
  <si>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</si>
  <si>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</si>
  <si>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</si>
  <si>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</si>
  <si>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</si>
  <si>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</si>
  <si>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</si>
  <si>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</si>
  <si>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</si>
  <si>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</si>
  <si>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</si>
  <si>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</si>
  <si>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</si>
  <si>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</si>
  <si>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</si>
  <si>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</si>
  <si>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</si>
  <si>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</si>
  <si>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</si>
  <si>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</si>
  <si>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</si>
  <si>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</si>
  <si>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</si>
  <si>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</si>
  <si>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</si>
  <si>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</si>
  <si>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</si>
  <si>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</si>
  <si>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</si>
  <si>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</si>
  <si>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</si>
  <si>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</si>
  <si>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</si>
  <si>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</si>
  <si>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</si>
  <si>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</si>
  <si>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</si>
  <si>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</si>
  <si>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</si>
  <si>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</si>
  <si>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</si>
  <si>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</si>
  <si>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</si>
  <si>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</si>
  <si>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</si>
  <si>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</si>
  <si>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</si>
  <si>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</si>
  <si>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</si>
  <si>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</si>
  <si>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</si>
  <si>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</si>
  <si>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</si>
  <si>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</si>
  <si>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</si>
  <si>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</si>
  <si>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</si>
  <si>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</si>
  <si>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</si>
  <si>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</si>
  <si>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</si>
  <si>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</si>
  <si>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</si>
  <si>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</si>
  <si>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</si>
  <si>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</si>
  <si>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</si>
  <si>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</si>
  <si>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</si>
  <si>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</si>
  <si>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</si>
  <si>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</si>
  <si>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</si>
  <si>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</si>
  <si>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</si>
  <si>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</si>
  <si>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</si>
  <si>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</si>
  <si>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</si>
  <si>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</si>
  <si>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</si>
  <si>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</si>
  <si>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</si>
  <si>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</si>
  <si>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</si>
  <si>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</si>
  <si>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</si>
  <si>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</si>
  <si>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</si>
  <si>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</si>
  <si>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</si>
  <si>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</si>
  <si>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</si>
  <si>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</si>
  <si>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</si>
  <si>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</si>
  <si>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</si>
  <si>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</si>
  <si>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</si>
  <si>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</si>
  <si>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</si>
  <si>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</si>
  <si>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</si>
  <si>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</si>
  <si>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</si>
  <si>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</si>
  <si>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</si>
  <si>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</si>
  <si>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</si>
  <si>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</si>
  <si>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</si>
  <si>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</si>
  <si>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</si>
  <si>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</si>
  <si>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</si>
  <si>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</si>
  <si>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</si>
  <si>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</si>
  <si>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</si>
  <si>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</si>
  <si>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</si>
  <si>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</si>
  <si>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</si>
  <si>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</si>
  <si>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</si>
  <si>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</si>
  <si>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</si>
  <si>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</si>
  <si>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</si>
  <si>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</si>
  <si>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</si>
  <si>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</si>
  <si>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</si>
  <si>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</si>
  <si>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</si>
  <si>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</si>
  <si>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</si>
  <si>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</si>
  <si>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</si>
  <si>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</si>
  <si>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</si>
  <si>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</si>
  <si>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</si>
  <si>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</si>
  <si>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</si>
  <si>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</si>
  <si>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</si>
  <si>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</si>
  <si>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</si>
  <si>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</si>
  <si>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</si>
  <si>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</si>
  <si>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</si>
  <si>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</si>
  <si>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</si>
  <si>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</si>
  <si>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</si>
  <si>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</si>
  <si>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</si>
  <si>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</si>
  <si>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</si>
  <si>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</si>
  <si>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</si>
  <si>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</si>
  <si>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</si>
  <si>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</si>
  <si>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</si>
  <si>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</si>
  <si>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</si>
  <si>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</si>
  <si>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</si>
  <si>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</si>
  <si>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</si>
  <si>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</si>
  <si>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</si>
  <si>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</si>
  <si>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</si>
  <si>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</si>
  <si>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</si>
  <si>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</si>
  <si>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</si>
  <si>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</si>
  <si>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</si>
  <si>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</si>
  <si>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</si>
  <si>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</si>
  <si>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</si>
  <si>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</si>
  <si>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</si>
  <si>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</si>
  <si>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</si>
  <si>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</si>
  <si>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</si>
  <si>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</si>
  <si>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</si>
  <si>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</si>
  <si>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</si>
  <si>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</si>
  <si>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</si>
  <si>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</si>
  <si>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</si>
  <si>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</si>
  <si>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</si>
  <si>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</si>
  <si>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</si>
  <si>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</si>
  <si>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</si>
  <si>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</si>
  <si>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</si>
  <si>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</si>
  <si>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</si>
  <si>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</si>
  <si>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</si>
  <si>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</si>
  <si>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</si>
  <si>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</si>
  <si>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</si>
  <si>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</si>
  <si>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</si>
  <si>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</si>
  <si>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</si>
  <si>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</si>
  <si>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</si>
  <si>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</si>
  <si>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</si>
  <si>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</si>
  <si>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</si>
  <si>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</si>
  <si>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</si>
  <si>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</si>
  <si>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</si>
  <si>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</si>
  <si>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</si>
  <si>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</si>
  <si>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</si>
  <si>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</si>
  <si>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</si>
  <si>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</si>
  <si>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</si>
  <si>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</si>
  <si>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</si>
  <si>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</si>
  <si>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</si>
  <si>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</si>
  <si>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</si>
  <si>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</si>
  <si>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</si>
  <si>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</si>
  <si>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</si>
  <si>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</si>
  <si>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</si>
  <si>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</si>
  <si>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</si>
  <si>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</si>
  <si>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</si>
  <si>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</si>
  <si>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</si>
  <si>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</si>
  <si>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</si>
  <si>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</si>
  <si>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</si>
  <si>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</si>
  <si>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</si>
  <si>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</si>
  <si>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</si>
  <si>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</si>
  <si>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</si>
  <si>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</si>
  <si>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</si>
  <si>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</si>
  <si>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</si>
  <si>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</si>
  <si>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</si>
  <si>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</si>
  <si>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</si>
  <si>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</si>
  <si>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</si>
  <si>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</si>
  <si>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</si>
  <si>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</si>
  <si>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</si>
  <si>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</si>
  <si>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</si>
  <si>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</si>
  <si>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</si>
  <si>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</si>
  <si>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</si>
  <si>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</si>
  <si>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</si>
  <si>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</si>
  <si>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</si>
  <si>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</si>
  <si>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</si>
  <si>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</si>
  <si>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</si>
  <si>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</si>
  <si>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</si>
  <si>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</si>
  <si>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</si>
  <si>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</si>
  <si>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</si>
  <si>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</si>
  <si>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</si>
  <si>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</si>
  <si>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</si>
  <si>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</si>
  <si>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</si>
  <si>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</si>
  <si>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</si>
  <si>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</si>
  <si>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</si>
  <si>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</si>
  <si>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</si>
  <si>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</si>
  <si>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</si>
  <si>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</si>
  <si>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</si>
  <si>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</si>
  <si>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</si>
  <si>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</si>
  <si>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</si>
  <si>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</si>
  <si>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</si>
  <si>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</si>
  <si>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</si>
  <si>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</si>
  <si>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</si>
  <si>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</si>
  <si>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</si>
  <si>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</si>
  <si>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</si>
  <si>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</si>
  <si>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</si>
  <si>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</si>
  <si>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</si>
  <si>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</si>
  <si>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</si>
  <si>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</si>
  <si>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</si>
  <si>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</si>
  <si>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</si>
  <si>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</si>
  <si>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</si>
  <si>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</si>
  <si>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</si>
  <si>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</si>
  <si>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</si>
  <si>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</si>
  <si>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</si>
  <si>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</si>
  <si>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</si>
  <si>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</si>
  <si>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</si>
  <si>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</si>
  <si>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</si>
  <si>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</si>
  <si>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</si>
  <si>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</si>
  <si>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</si>
  <si>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</si>
  <si>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</si>
  <si>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</si>
  <si>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</si>
  <si>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</si>
  <si>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</si>
  <si>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</si>
  <si>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</si>
  <si>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</si>
  <si>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</si>
  <si>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</si>
  <si>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</si>
  <si>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</si>
  <si>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</si>
  <si>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</si>
  <si>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</si>
  <si>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</si>
  <si>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</si>
  <si>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</si>
  <si>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</si>
  <si>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</si>
  <si>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</si>
  <si>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</si>
  <si>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</si>
  <si>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</si>
  <si>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</si>
  <si>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</si>
  <si>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</si>
  <si>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</si>
  <si>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</si>
  <si>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</si>
  <si>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</si>
  <si>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</si>
  <si>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</si>
  <si>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</si>
  <si>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</si>
  <si>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</si>
  <si>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</si>
  <si>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</si>
  <si>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</si>
  <si>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</si>
  <si>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</si>
  <si>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</si>
  <si>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</si>
  <si>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</si>
  <si>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</si>
  <si>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</si>
  <si>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</si>
  <si>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</si>
  <si>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</si>
  <si>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</si>
  <si>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</si>
  <si>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</si>
  <si>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</si>
  <si>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</si>
  <si>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</si>
  <si>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</si>
  <si>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</si>
  <si>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</si>
  <si>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</si>
  <si>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</si>
  <si>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</si>
  <si>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</si>
  <si>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</si>
  <si>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</si>
  <si>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</si>
  <si>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</si>
  <si>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</si>
  <si>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</si>
  <si>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</si>
  <si>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</si>
  <si>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</si>
  <si>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</si>
  <si>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</si>
  <si>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</si>
  <si>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</si>
  <si>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</si>
  <si>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</si>
  <si>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</si>
  <si>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</si>
  <si>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</si>
  <si>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</si>
  <si>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</si>
  <si>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</si>
  <si>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</si>
  <si>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</si>
  <si>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</si>
  <si>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</si>
  <si>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</si>
  <si>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</si>
  <si>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</si>
  <si>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</si>
  <si>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</si>
  <si>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</si>
  <si>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</si>
  <si>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</si>
  <si>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</si>
  <si>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</si>
  <si>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</si>
  <si>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</si>
  <si>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</si>
  <si>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</si>
  <si>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</si>
  <si>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</si>
  <si>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</si>
  <si>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</si>
  <si>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</si>
  <si>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</si>
  <si>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</si>
  <si>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</si>
  <si>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</si>
  <si>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</si>
  <si>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</si>
  <si>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</si>
  <si>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</si>
  <si>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</si>
  <si>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</si>
  <si>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</si>
  <si>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</si>
  <si>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</si>
  <si>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</si>
  <si>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</si>
  <si>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</si>
  <si>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</si>
  <si>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</si>
  <si>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</si>
  <si>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</si>
  <si>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</si>
  <si>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</si>
  <si>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</si>
  <si>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</si>
  <si>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</si>
  <si>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</si>
  <si>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</si>
  <si>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</si>
  <si>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</si>
  <si>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</si>
  <si>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</si>
  <si>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</si>
  <si>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</si>
  <si>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</si>
  <si>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</si>
  <si>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</si>
  <si>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</si>
  <si>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</si>
  <si>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</si>
  <si>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</si>
  <si>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</si>
  <si>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</si>
  <si>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</si>
  <si>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</si>
  <si>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</si>
  <si>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</si>
  <si>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</si>
  <si>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</si>
  <si>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</si>
  <si>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</si>
  <si>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</si>
  <si>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</si>
  <si>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</si>
  <si>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</si>
  <si>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</si>
  <si>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</si>
  <si>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</si>
  <si>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</si>
  <si>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</si>
  <si>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</si>
  <si>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</si>
  <si>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</si>
  <si>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</si>
  <si>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</si>
  <si>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</si>
  <si>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</si>
  <si>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</si>
  <si>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</si>
  <si>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</si>
  <si>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</si>
  <si>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</si>
  <si>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</si>
  <si>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</si>
  <si>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</si>
  <si>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</si>
  <si>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</si>
  <si>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</si>
  <si>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</si>
  <si>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</si>
  <si>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</si>
  <si>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</si>
  <si>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</si>
  <si>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</si>
  <si>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</si>
  <si>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</si>
  <si>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</si>
  <si>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</si>
  <si>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</si>
  <si>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</si>
  <si>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</si>
  <si>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</si>
  <si>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</si>
  <si>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</si>
  <si>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</si>
  <si>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</si>
  <si>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</si>
  <si>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</si>
  <si>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</si>
  <si>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</si>
  <si>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</si>
  <si>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</si>
  <si>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</si>
  <si>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</si>
  <si>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</si>
  <si>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</si>
  <si>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</si>
  <si>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</si>
  <si>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</si>
  <si>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</si>
  <si>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</si>
  <si>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</si>
  <si>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</si>
  <si>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</si>
  <si>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</si>
  <si>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</si>
  <si>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</si>
  <si>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</si>
  <si>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</si>
  <si>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</si>
  <si>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</si>
  <si>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</si>
  <si>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</si>
  <si>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</si>
  <si>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</si>
  <si>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</si>
  <si>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</si>
  <si>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</si>
  <si>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</si>
  <si>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</si>
  <si>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</si>
  <si>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</si>
  <si>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</si>
  <si>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</si>
  <si>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</si>
  <si>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</si>
  <si>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</si>
  <si>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</si>
  <si>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</si>
  <si>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</si>
  <si>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</si>
  <si>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</si>
  <si>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</si>
  <si>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</si>
  <si>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</si>
  <si>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</si>
  <si>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</si>
  <si>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</si>
  <si>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</si>
  <si>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</si>
  <si>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</si>
  <si>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</si>
  <si>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</si>
  <si>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</si>
  <si>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</si>
  <si>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</si>
  <si>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</si>
  <si>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</si>
  <si>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</si>
  <si>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</si>
  <si>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</si>
  <si>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</si>
  <si>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</si>
  <si>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</si>
  <si>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</si>
  <si>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</si>
  <si>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</si>
  <si>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</si>
  <si>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</si>
  <si>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</si>
  <si>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</si>
  <si>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</si>
  <si>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</si>
  <si>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</si>
  <si>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</si>
  <si>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</si>
  <si>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</si>
  <si>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</si>
  <si>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</si>
  <si>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</si>
  <si>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</si>
  <si>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</si>
  <si>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</si>
  <si>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</si>
  <si>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</si>
  <si>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</si>
  <si>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</si>
  <si>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</si>
  <si>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</si>
  <si>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</si>
  <si>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</si>
  <si>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</si>
  <si>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</si>
  <si>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</si>
  <si>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</si>
  <si>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</si>
  <si>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</si>
  <si>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</si>
  <si>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</si>
  <si>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</si>
  <si>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</si>
  <si>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</si>
  <si>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</si>
  <si>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</si>
  <si>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</si>
  <si>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</si>
  <si>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</si>
  <si>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</si>
  <si>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</si>
  <si>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</si>
  <si>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</si>
  <si>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</si>
  <si>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</si>
  <si>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</si>
  <si>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</si>
  <si>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</si>
  <si>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</si>
  <si>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</si>
  <si>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</si>
  <si>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</si>
  <si>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</si>
  <si>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</si>
  <si>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</si>
  <si>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</si>
  <si>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</si>
  <si>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</si>
  <si>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</si>
  <si>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</si>
  <si>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</si>
  <si>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</si>
  <si>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</si>
  <si>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</si>
  <si>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</si>
  <si>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</si>
  <si>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</si>
  <si>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</si>
  <si>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</si>
  <si>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</si>
  <si>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</si>
  <si>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</si>
  <si>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</si>
  <si>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</si>
  <si>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</si>
  <si>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</si>
  <si>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</si>
  <si>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</si>
  <si>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</si>
  <si>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</si>
  <si>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</si>
  <si>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</si>
  <si>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</si>
  <si>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</si>
  <si>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</si>
  <si>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</si>
  <si>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</si>
  <si>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</si>
  <si>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</si>
  <si>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</si>
  <si>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</si>
  <si>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</si>
  <si>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</si>
  <si>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</si>
  <si>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</si>
  <si>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</si>
  <si>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</si>
  <si>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</si>
  <si>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</si>
  <si>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</si>
  <si>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</si>
  <si>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</si>
  <si>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</si>
  <si>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</si>
  <si>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</si>
  <si>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</si>
  <si>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</si>
  <si>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</si>
  <si>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</si>
  <si>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</si>
  <si>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</si>
  <si>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</si>
  <si>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</si>
  <si>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</si>
  <si>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</si>
  <si>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</si>
  <si>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</si>
  <si>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</si>
  <si>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</si>
  <si>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</si>
  <si>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</si>
  <si>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</si>
  <si>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</si>
  <si>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</si>
  <si>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</si>
  <si>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</si>
  <si>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</si>
  <si>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</si>
  <si>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</si>
  <si>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</si>
  <si>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</si>
  <si>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</si>
  <si>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</si>
  <si>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</si>
  <si>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</si>
  <si>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</si>
  <si>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</si>
  <si>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</si>
  <si>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</si>
  <si>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</si>
  <si>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</si>
  <si>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</si>
  <si>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</si>
  <si>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</si>
  <si>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</si>
  <si>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</si>
  <si>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</si>
  <si>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</si>
  <si>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</si>
  <si>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</si>
  <si>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</si>
  <si>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</si>
  <si>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</si>
  <si>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</si>
  <si>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</si>
  <si>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</si>
  <si>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</si>
  <si>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</si>
  <si>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</si>
  <si>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</si>
  <si>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</si>
  <si>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</si>
  <si>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</si>
  <si>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</si>
  <si>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</si>
  <si>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</si>
  <si>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</si>
  <si>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</si>
  <si>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</si>
  <si>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</si>
  <si>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</si>
  <si>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</si>
  <si>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</si>
  <si>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</si>
  <si>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</si>
  <si>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</si>
  <si>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</si>
  <si>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</si>
  <si>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</si>
  <si>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</si>
  <si>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</si>
  <si>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</si>
  <si>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</si>
  <si>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</si>
  <si>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</si>
  <si>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</si>
  <si>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</si>
  <si>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</si>
  <si>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</si>
  <si>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</si>
  <si>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</si>
  <si>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</si>
  <si>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</si>
  <si>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</si>
  <si>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</si>
  <si>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</si>
  <si>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</si>
  <si>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</si>
  <si>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</si>
  <si>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</si>
  <si>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</si>
  <si>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</si>
  <si>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</si>
  <si>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</si>
  <si>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</si>
  <si>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</si>
  <si>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</si>
  <si>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</si>
  <si>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</si>
  <si>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</si>
  <si>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</si>
  <si>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</si>
  <si>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</si>
  <si>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</si>
  <si>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</si>
  <si>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</si>
  <si>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</si>
  <si>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</si>
  <si>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</si>
  <si>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</si>
  <si>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</si>
  <si>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</si>
  <si>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</si>
  <si>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</si>
  <si>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</si>
  <si>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</si>
  <si>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</si>
  <si>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</si>
  <si>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</si>
  <si>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</si>
  <si>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</si>
  <si>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</si>
  <si>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</si>
  <si>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</si>
  <si>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</si>
  <si>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</si>
  <si>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</si>
  <si>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</si>
  <si>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</si>
  <si>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</si>
  <si>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</si>
  <si>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</si>
  <si>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</si>
  <si>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</si>
  <si>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</si>
  <si>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</si>
  <si>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</si>
  <si>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</si>
  <si>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</si>
  <si>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</si>
  <si>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</si>
  <si>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</si>
  <si>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</si>
  <si>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</si>
  <si>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</si>
  <si>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</si>
  <si>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</si>
  <si>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</si>
  <si>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</si>
  <si>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</si>
  <si>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</si>
  <si>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</si>
  <si>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</si>
  <si>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</si>
  <si>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</si>
  <si>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</si>
  <si>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</si>
  <si>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</si>
  <si>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</si>
  <si>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</si>
  <si>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</si>
  <si>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</si>
  <si>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</si>
  <si>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</si>
  <si>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</si>
  <si>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</si>
  <si>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</si>
  <si>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</si>
  <si>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</si>
  <si>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</si>
  <si>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</si>
  <si>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</si>
  <si>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</si>
  <si>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</si>
  <si>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</si>
  <si>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</si>
  <si>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</si>
  <si>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</si>
  <si>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</si>
  <si>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</si>
  <si>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</si>
  <si>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</si>
  <si>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</si>
  <si>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</si>
  <si>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</si>
  <si>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</si>
  <si>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</si>
  <si>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</si>
  <si>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</si>
  <si>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</si>
  <si>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</si>
  <si>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</si>
  <si>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</si>
  <si>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</si>
  <si>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</si>
  <si>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</si>
  <si>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</si>
  <si>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</si>
  <si>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</si>
  <si>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</si>
  <si>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</si>
  <si>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</si>
  <si>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</si>
  <si>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</si>
  <si>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</si>
  <si>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</si>
  <si>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</si>
  <si>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</si>
  <si>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</si>
  <si>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</si>
  <si>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</si>
  <si>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</si>
  <si>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</si>
  <si>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</si>
  <si>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</si>
  <si>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</si>
  <si>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</si>
  <si>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</si>
  <si>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</si>
  <si>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</si>
  <si>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</si>
  <si>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</si>
  <si>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</si>
  <si>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</si>
  <si>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</si>
  <si>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</si>
  <si>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</si>
  <si>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</si>
  <si>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</si>
  <si>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</si>
  <si>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</si>
  <si>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</si>
  <si>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</si>
  <si>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</si>
  <si>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</si>
  <si>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</si>
  <si>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</si>
  <si>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</si>
  <si>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</si>
  <si>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</si>
  <si>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</si>
  <si>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</si>
  <si>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</si>
  <si>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</si>
  <si>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</si>
  <si>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</si>
  <si>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</si>
  <si>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</si>
  <si>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</si>
  <si>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</si>
  <si>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</si>
  <si>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</si>
  <si>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</si>
  <si>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</si>
  <si>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</si>
  <si>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</si>
  <si>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</si>
  <si>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</si>
  <si>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</si>
  <si>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</si>
  <si>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</si>
  <si>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</si>
  <si>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</si>
  <si>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</si>
  <si>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</si>
  <si>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</si>
  <si>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</si>
  <si>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</si>
  <si>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</si>
  <si>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</si>
  <si>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</si>
  <si>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</si>
  <si>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</si>
  <si>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</si>
  <si>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</si>
  <si>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</si>
  <si>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</si>
  <si>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</si>
  <si>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</si>
  <si>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</si>
  <si>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</si>
  <si>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</si>
  <si>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</si>
  <si>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</si>
  <si>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</si>
  <si>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</si>
  <si>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</si>
  <si>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</si>
  <si>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</si>
  <si>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</si>
  <si>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</si>
  <si>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</si>
  <si>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</si>
  <si>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</si>
  <si>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</si>
  <si>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</si>
  <si>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</si>
  <si>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</si>
  <si>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</si>
  <si>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</si>
  <si>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</si>
  <si>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</si>
  <si>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</si>
  <si>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</si>
  <si>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</si>
  <si>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</si>
  <si>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</si>
  <si>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</si>
  <si>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</si>
  <si>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</si>
  <si>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</si>
  <si>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</si>
  <si>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</si>
  <si>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</si>
  <si>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</si>
  <si>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</si>
  <si>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</si>
  <si>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</si>
  <si>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</si>
  <si>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</si>
  <si>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</si>
  <si>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</si>
  <si>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</si>
  <si>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</si>
  <si>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</si>
  <si>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</si>
  <si>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</si>
  <si>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</si>
  <si>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</si>
  <si>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</si>
  <si>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</si>
  <si>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</si>
  <si>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</si>
  <si>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</si>
  <si>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</si>
  <si>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</si>
  <si>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</si>
  <si>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</si>
  <si>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</si>
  <si>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</si>
  <si>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</si>
  <si>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</si>
  <si>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</si>
  <si>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</si>
  <si>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</si>
  <si>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</si>
  <si>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</si>
  <si>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</si>
  <si>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</si>
  <si>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</si>
  <si>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</si>
  <si>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</si>
  <si>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</si>
  <si>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</si>
  <si>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</si>
  <si>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</si>
  <si>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</si>
  <si>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</si>
  <si>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</si>
  <si>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</si>
  <si>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</si>
  <si>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</si>
  <si>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</si>
  <si>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</si>
  <si>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</si>
  <si>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</si>
  <si>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</si>
  <si>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</si>
  <si>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</si>
  <si>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</si>
  <si>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</si>
  <si>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</si>
  <si>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</si>
  <si>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</si>
  <si>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</si>
  <si>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</si>
  <si>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</si>
  <si>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</si>
  <si>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</si>
  <si>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</si>
  <si>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</si>
  <si>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</si>
  <si>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</si>
  <si>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</si>
  <si>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</si>
  <si>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</si>
  <si>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</si>
  <si>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</si>
  <si>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</si>
  <si>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</si>
  <si>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</si>
  <si>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</si>
  <si>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</si>
  <si>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</si>
  <si>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</si>
  <si>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</si>
  <si>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</si>
  <si>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</si>
  <si>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</si>
  <si>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</si>
  <si>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</si>
  <si>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</si>
  <si>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</si>
  <si>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</si>
  <si>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</si>
  <si>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</si>
  <si>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</si>
  <si>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</si>
  <si>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</si>
  <si>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</si>
  <si>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</si>
  <si>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</si>
  <si>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</si>
  <si>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</si>
  <si>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</si>
  <si>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</si>
  <si>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</si>
  <si>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</si>
  <si>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</si>
  <si>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</si>
  <si>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</si>
  <si>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</si>
  <si>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</si>
  <si>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</si>
  <si>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</si>
  <si>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</si>
  <si>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</si>
  <si>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</si>
  <si>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</si>
  <si>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</si>
  <si>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</si>
  <si>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</si>
  <si>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</si>
  <si>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</si>
  <si>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</si>
  <si>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</si>
  <si>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</si>
  <si>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</si>
  <si>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</si>
  <si>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</si>
  <si>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</si>
  <si>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</si>
  <si>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</si>
  <si>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</si>
  <si>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</si>
  <si>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</si>
  <si>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</si>
  <si>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</si>
  <si>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</si>
  <si>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</si>
  <si>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</si>
  <si>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</si>
  <si>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</si>
  <si>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</si>
  <si>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</si>
  <si>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</si>
  <si>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</si>
  <si>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</si>
  <si>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</si>
  <si>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</si>
  <si>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</si>
  <si>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</si>
  <si>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</si>
  <si>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</si>
  <si>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</si>
  <si>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</si>
  <si>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</si>
  <si>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</si>
  <si>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</si>
  <si>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</si>
  <si>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</si>
  <si>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</si>
  <si>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</si>
  <si>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</si>
  <si>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</si>
  <si>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</si>
  <si>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</si>
  <si>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</si>
  <si>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</si>
  <si>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</si>
  <si>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</si>
  <si>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</si>
  <si>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</si>
  <si>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</si>
  <si>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</si>
  <si>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</si>
  <si>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</si>
  <si>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</si>
  <si>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</si>
  <si>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</si>
  <si>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</si>
  <si>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</si>
  <si>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</si>
  <si>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</si>
  <si>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</si>
  <si>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</si>
  <si>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</si>
  <si>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</si>
  <si>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</si>
  <si>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</si>
  <si>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</si>
  <si>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</si>
  <si>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</si>
  <si>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</si>
  <si>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</si>
  <si>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</si>
  <si>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</si>
  <si>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</si>
  <si>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</si>
  <si>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</si>
  <si>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</si>
  <si>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</si>
  <si>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</si>
  <si>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</si>
  <si>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</si>
  <si>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</si>
  <si>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</si>
  <si>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</si>
  <si>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</si>
  <si>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</si>
  <si>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</si>
  <si>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</si>
  <si>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</si>
  <si>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</si>
  <si>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</si>
  <si>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</si>
  <si>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</si>
  <si>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</si>
  <si>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</si>
  <si>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</si>
  <si>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</si>
  <si>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</si>
  <si>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</si>
  <si>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</si>
  <si>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</si>
  <si>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</si>
  <si>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</si>
  <si>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</si>
  <si>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</si>
  <si>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</si>
  <si>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</si>
  <si>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</si>
  <si>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</si>
  <si>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</si>
  <si>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</si>
  <si>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</si>
  <si>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</si>
  <si>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</si>
  <si>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</si>
  <si>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</si>
  <si>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</si>
  <si>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</si>
  <si>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</si>
  <si>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</si>
  <si>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</si>
  <si>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</si>
  <si>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</si>
  <si>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</si>
  <si>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</si>
  <si>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</si>
  <si>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</si>
  <si>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</si>
  <si>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</si>
  <si>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</si>
  <si>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</si>
  <si>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</si>
  <si>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</si>
  <si>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</si>
  <si>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</si>
  <si>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</si>
  <si>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</si>
  <si>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</si>
  <si>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</si>
  <si>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</si>
  <si>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</si>
  <si>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</si>
  <si>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</si>
  <si>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</si>
  <si>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</si>
  <si>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</si>
  <si>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</si>
  <si>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</si>
  <si>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</si>
  <si>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</si>
  <si>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</si>
  <si>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</si>
  <si>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</si>
  <si>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</si>
  <si>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</si>
  <si>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</si>
  <si>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</si>
  <si>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</si>
  <si>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</si>
  <si>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</si>
  <si>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</si>
  <si>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</si>
  <si>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</si>
  <si>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</si>
  <si>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</si>
  <si>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</si>
  <si>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</si>
  <si>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</si>
  <si>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</si>
  <si>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</si>
  <si>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</si>
  <si>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</si>
  <si>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</si>
  <si>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</si>
  <si>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</si>
  <si>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</si>
  <si>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</si>
  <si>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</si>
  <si>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</si>
  <si>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</si>
  <si>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</si>
  <si>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</si>
  <si>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</si>
  <si>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</si>
  <si>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</si>
  <si>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</si>
  <si>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</si>
  <si>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</si>
  <si>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</si>
  <si>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</si>
  <si>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</si>
  <si>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</si>
  <si>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</si>
  <si>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</si>
  <si>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</si>
  <si>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</si>
  <si>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</si>
  <si>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</si>
  <si>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</si>
  <si>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</si>
  <si>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</si>
  <si>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</si>
  <si>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</si>
  <si>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</si>
  <si>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</si>
  <si>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</si>
  <si>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</si>
  <si>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</si>
  <si>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</si>
  <si>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</si>
  <si>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</si>
  <si>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</si>
  <si>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</si>
  <si>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</si>
  <si>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</si>
  <si>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</si>
  <si>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</si>
  <si>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</si>
  <si>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</si>
  <si>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</si>
  <si>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</si>
  <si>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</si>
  <si>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</si>
  <si>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</si>
  <si>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</si>
  <si>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</si>
  <si>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</si>
  <si>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</si>
  <si>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</si>
  <si>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</si>
  <si>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</si>
  <si>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</si>
  <si>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</si>
  <si>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</si>
  <si>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</si>
  <si>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</si>
  <si>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</si>
  <si>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</si>
  <si>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</si>
  <si>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</si>
  <si>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</si>
  <si>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</si>
  <si>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</si>
  <si>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</si>
  <si>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</si>
  <si>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</si>
  <si>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</si>
  <si>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</si>
  <si>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</si>
  <si>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</si>
  <si>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</si>
  <si>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</si>
  <si>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</si>
  <si>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</si>
  <si>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</si>
  <si>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</si>
  <si>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</si>
  <si>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</si>
  <si>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</si>
  <si>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</si>
  <si>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</si>
  <si>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</si>
  <si>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</si>
  <si>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</si>
  <si>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</si>
  <si>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</si>
  <si>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</si>
  <si>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</si>
  <si>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</si>
  <si>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</si>
  <si>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</si>
  <si>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</si>
  <si>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</si>
  <si>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</si>
  <si>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</si>
  <si>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</si>
  <si>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</si>
  <si>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</si>
  <si>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</si>
  <si>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</si>
  <si>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</si>
  <si>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</si>
  <si>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</si>
  <si>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</si>
  <si>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</si>
  <si>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</si>
  <si>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</si>
  <si>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</si>
  <si>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</si>
  <si>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</si>
  <si>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</si>
  <si>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</si>
  <si>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</si>
  <si>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</si>
  <si>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</si>
  <si>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</si>
  <si>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</si>
  <si>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</si>
  <si>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</si>
  <si>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</si>
  <si>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</si>
  <si>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</si>
  <si>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</si>
  <si>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</si>
  <si>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</si>
  <si>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</si>
  <si>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</si>
  <si>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</si>
  <si>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</si>
  <si>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</si>
  <si>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</si>
  <si>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</si>
  <si>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</si>
  <si>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</si>
  <si>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</si>
  <si>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</si>
  <si>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</si>
  <si>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</si>
  <si>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</si>
  <si>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</si>
  <si>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</si>
  <si>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</si>
  <si>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</si>
  <si>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</si>
  <si>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</si>
  <si>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</si>
  <si>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</si>
  <si>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</si>
  <si>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</si>
  <si>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</si>
  <si>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</si>
  <si>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</si>
  <si>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</si>
  <si>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</si>
  <si>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</si>
  <si>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</si>
  <si>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</si>
  <si>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</si>
  <si>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</si>
  <si>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</si>
  <si>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</si>
  <si>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</si>
  <si>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</si>
  <si>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</si>
  <si>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</si>
  <si>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</si>
  <si>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</si>
  <si>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</si>
  <si>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</si>
  <si>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</si>
  <si>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</si>
  <si>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</si>
  <si>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</si>
  <si>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</si>
  <si>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</si>
  <si>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</si>
  <si>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</si>
  <si>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</si>
  <si>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</si>
  <si>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</si>
  <si>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</si>
  <si>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</si>
  <si>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</si>
  <si>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</si>
  <si>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</si>
  <si>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</si>
  <si>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</si>
  <si>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</si>
  <si>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</si>
  <si>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</si>
  <si>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</si>
  <si>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</si>
  <si>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</si>
  <si>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</si>
  <si>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</si>
  <si>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</si>
  <si>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</si>
  <si>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</si>
  <si>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</si>
  <si>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</si>
  <si>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</si>
  <si>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</si>
  <si>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</si>
  <si>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</si>
  <si>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</si>
  <si>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</si>
  <si>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</si>
  <si>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</si>
  <si>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</si>
  <si>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</si>
  <si>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</si>
  <si>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</si>
  <si>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</si>
  <si>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</si>
  <si>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</si>
  <si>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</si>
  <si>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</si>
  <si>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</si>
  <si>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</si>
  <si>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</si>
  <si>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</si>
  <si>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</si>
  <si>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</si>
  <si>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</si>
  <si>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</si>
  <si>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</si>
  <si>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</si>
  <si>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</si>
  <si>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</si>
  <si>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</si>
  <si>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</si>
  <si>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</si>
  <si>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</si>
  <si>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</si>
  <si>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</si>
  <si>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</si>
  <si>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</si>
  <si>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</si>
  <si>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</si>
  <si>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</si>
  <si>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</si>
  <si>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</si>
  <si>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</si>
  <si>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</si>
  <si>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</si>
  <si>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</si>
  <si>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</si>
  <si>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</si>
  <si>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</si>
  <si>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</si>
  <si>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</si>
  <si>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</si>
  <si>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</si>
  <si>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</si>
  <si>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</si>
  <si>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</si>
  <si>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</si>
  <si>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</si>
  <si>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</si>
  <si>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</si>
  <si>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</si>
  <si>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</si>
  <si>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</si>
  <si>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</si>
  <si>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</si>
  <si>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</si>
  <si>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</si>
  <si>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</si>
  <si>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</si>
  <si>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</si>
  <si>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</si>
  <si>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</si>
  <si>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</si>
  <si>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</si>
  <si>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</si>
  <si>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</si>
  <si>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</si>
  <si>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</si>
  <si>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</si>
  <si>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</si>
  <si>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</si>
  <si>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</si>
  <si>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</si>
  <si>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</si>
  <si>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</si>
  <si>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</si>
  <si>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</si>
  <si>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</si>
  <si>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</si>
  <si>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</si>
  <si>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</si>
  <si>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</si>
  <si>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</si>
  <si>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</si>
  <si>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</si>
  <si>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</si>
  <si>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</si>
  <si>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</si>
  <si>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</si>
  <si>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</si>
  <si>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</si>
  <si>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</si>
  <si>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</si>
  <si>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</si>
  <si>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</si>
  <si>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</si>
  <si>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</si>
  <si>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</si>
  <si>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</si>
  <si>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</si>
  <si>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</si>
  <si>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</si>
  <si>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</si>
  <si>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</si>
  <si>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</si>
  <si>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</si>
  <si>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</si>
  <si>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</si>
  <si>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</si>
  <si>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</si>
  <si>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</si>
  <si>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</si>
  <si>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</si>
  <si>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</si>
  <si>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</si>
  <si>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</si>
  <si>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</si>
  <si>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</si>
  <si>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</si>
  <si>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</si>
  <si>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</si>
  <si>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</si>
  <si>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</si>
  <si>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</si>
  <si>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</si>
  <si>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</si>
  <si>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</si>
  <si>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</si>
  <si>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</si>
  <si>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</si>
  <si>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</si>
  <si>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</si>
  <si>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</si>
  <si>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</si>
  <si>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</si>
  <si>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</si>
  <si>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</si>
  <si>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</si>
  <si>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</si>
  <si>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</si>
  <si>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</si>
  <si>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</si>
  <si>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</si>
  <si>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</si>
  <si>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</si>
  <si>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</si>
  <si>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</si>
  <si>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</si>
  <si>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</si>
  <si>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</si>
  <si>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</si>
  <si>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</si>
  <si>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</si>
  <si>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</si>
  <si>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</si>
  <si>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</si>
  <si>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</si>
  <si>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</si>
  <si>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</si>
  <si>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</si>
  <si>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</si>
  <si>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</si>
  <si>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</si>
  <si>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</si>
  <si>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</si>
  <si>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</si>
  <si>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</si>
  <si>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</si>
  <si>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</si>
  <si>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</si>
  <si>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</si>
  <si>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</si>
  <si>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</si>
  <si>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</si>
  <si>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</si>
  <si>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</si>
  <si>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</si>
  <si>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</si>
  <si>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</si>
  <si>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</si>
  <si>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</si>
  <si>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</si>
  <si>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</si>
  <si>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</si>
  <si>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</si>
  <si>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</si>
  <si>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</si>
  <si>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</si>
  <si>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</si>
  <si>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</si>
  <si>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</si>
  <si>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</si>
  <si>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</si>
  <si>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</si>
  <si>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</si>
  <si>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</si>
  <si>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</si>
  <si>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</si>
  <si>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</si>
  <si>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</si>
  <si>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</si>
  <si>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</si>
  <si>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</si>
  <si>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</si>
  <si>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</si>
  <si>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</si>
  <si>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</si>
  <si>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</si>
  <si>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</si>
  <si>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</si>
  <si>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</si>
  <si>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</si>
  <si>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</si>
  <si>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</si>
  <si>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</si>
  <si>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</si>
  <si>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</si>
  <si>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</si>
  <si>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</si>
  <si>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</si>
  <si>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</si>
  <si>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</si>
  <si>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</si>
  <si>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</si>
  <si>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</si>
  <si>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</si>
  <si>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</si>
  <si>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</si>
  <si>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</si>
  <si>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</si>
  <si>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</si>
  <si>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</si>
  <si>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</si>
  <si>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</si>
  <si>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</si>
  <si>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</si>
  <si>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</si>
  <si>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</si>
  <si>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</si>
  <si>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</si>
  <si>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</si>
  <si>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</si>
  <si>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</si>
  <si>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</si>
  <si>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</si>
  <si>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</si>
  <si>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</si>
  <si>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</si>
  <si>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</si>
  <si>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</si>
  <si>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</si>
  <si>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</si>
  <si>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</si>
  <si>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</si>
  <si>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</si>
  <si>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</si>
  <si>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</si>
  <si>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</si>
  <si>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</si>
  <si>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</si>
  <si>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</si>
  <si>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</si>
  <si>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</si>
  <si>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</si>
  <si>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</si>
  <si>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</si>
  <si>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</si>
  <si>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</si>
  <si>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</si>
  <si>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</si>
  <si>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</si>
  <si>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</si>
  <si>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</si>
  <si>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</si>
  <si>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</si>
  <si>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</si>
  <si>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</si>
  <si>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</si>
  <si>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</si>
  <si>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</si>
  <si>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</si>
  <si>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</si>
  <si>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</si>
  <si>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</si>
  <si>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</si>
  <si>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</si>
  <si>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</si>
  <si>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</si>
  <si>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</si>
  <si>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</si>
  <si>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</si>
  <si>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</si>
  <si>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</si>
  <si>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</si>
  <si>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</si>
  <si>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</si>
  <si>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</si>
  <si>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</si>
  <si>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</si>
  <si>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</si>
  <si>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</si>
  <si>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</si>
  <si>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</si>
  <si>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</si>
  <si>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</si>
  <si>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</si>
  <si>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</si>
  <si>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</si>
  <si>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</si>
  <si>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</si>
  <si>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</si>
  <si>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</si>
  <si>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</si>
  <si>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</si>
  <si>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</si>
  <si>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</si>
  <si>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</si>
  <si>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</si>
  <si>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</si>
  <si>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</si>
  <si>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</si>
  <si>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</si>
  <si>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</si>
  <si>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</si>
  <si>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</si>
  <si>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</si>
  <si>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</si>
  <si>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</si>
  <si>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</si>
  <si>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</si>
  <si>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</si>
  <si>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</si>
  <si>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</si>
  <si>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</si>
  <si>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</si>
  <si>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</si>
  <si>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</si>
  <si>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</si>
  <si>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</si>
  <si>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</si>
  <si>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</si>
  <si>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</si>
  <si>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</si>
  <si>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</si>
  <si>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</si>
  <si>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</si>
  <si>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</si>
  <si>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</si>
  <si>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</si>
  <si>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</si>
  <si>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</si>
  <si>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</si>
  <si>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</si>
  <si>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</si>
  <si>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</si>
  <si>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</si>
  <si>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</si>
  <si>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</si>
  <si>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</si>
  <si>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</si>
  <si>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</si>
  <si>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</si>
  <si>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</si>
  <si>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</si>
  <si>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</si>
  <si>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</si>
  <si>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</si>
  <si>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</si>
  <si>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</si>
  <si>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</si>
  <si>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</si>
  <si>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</si>
  <si>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</si>
  <si>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</si>
  <si>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</si>
  <si>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</si>
  <si>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</si>
  <si>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</si>
  <si>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</si>
  <si>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</si>
  <si>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</si>
  <si>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</si>
  <si>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</si>
  <si>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</si>
  <si>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</si>
  <si>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</si>
  <si>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</si>
  <si>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</si>
  <si>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</si>
  <si>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</si>
  <si>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</si>
  <si>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</si>
  <si>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</si>
  <si>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</si>
  <si>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</si>
  <si>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</si>
  <si>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</si>
  <si>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</si>
  <si>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</si>
  <si>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</si>
  <si>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</si>
  <si>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</si>
  <si>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</si>
  <si>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</si>
  <si>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</si>
  <si>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</si>
  <si>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</si>
  <si>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</si>
  <si>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</si>
  <si>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</si>
  <si>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</si>
  <si>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</si>
  <si>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</si>
  <si>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</si>
  <si>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</si>
  <si>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</si>
  <si>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</si>
  <si>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</si>
  <si>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</si>
  <si>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</si>
  <si>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</si>
  <si>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</si>
  <si>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</si>
  <si>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</si>
  <si>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</si>
  <si>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</si>
  <si>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</si>
  <si>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</si>
  <si>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</si>
  <si>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</si>
  <si>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</si>
  <si>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</si>
  <si>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</si>
  <si>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</si>
  <si>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</si>
  <si>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</si>
  <si>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</si>
  <si>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</si>
  <si>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</si>
  <si>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</si>
  <si>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</si>
  <si>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</si>
  <si>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</si>
  <si>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</si>
  <si>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</si>
  <si>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</si>
  <si>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</si>
  <si>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</si>
  <si>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</si>
  <si>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</si>
  <si>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</si>
  <si>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</si>
  <si>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</si>
  <si>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</si>
  <si>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</si>
  <si>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</si>
  <si>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</si>
  <si>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</si>
  <si>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</si>
  <si>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</si>
  <si>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</si>
  <si>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</si>
  <si>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</si>
  <si>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</si>
  <si>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</si>
  <si>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</si>
  <si>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</si>
  <si>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</si>
  <si>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</si>
  <si>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</si>
  <si>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</si>
  <si>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</si>
  <si>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</si>
  <si>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</si>
  <si>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</si>
  <si>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</si>
  <si>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</si>
  <si>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</si>
  <si>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</si>
  <si>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</si>
  <si>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</si>
  <si>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</si>
  <si>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</si>
  <si>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</si>
  <si>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</si>
  <si>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</si>
  <si>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</si>
  <si>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</si>
  <si>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</si>
  <si>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</si>
  <si>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</si>
  <si>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</si>
  <si>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</si>
  <si>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</si>
  <si>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</si>
  <si>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</si>
  <si>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</si>
  <si>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</si>
  <si>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</si>
  <si>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</si>
  <si>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</si>
  <si>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</si>
  <si>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</si>
  <si>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</si>
  <si>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</si>
  <si>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</si>
  <si>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</si>
  <si>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</si>
  <si>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</si>
  <si>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</si>
  <si>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</si>
  <si>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</si>
  <si>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</si>
  <si>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</si>
  <si>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</si>
  <si>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</si>
  <si>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</si>
  <si>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</si>
  <si>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</si>
  <si>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</si>
  <si>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</si>
  <si>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</si>
  <si>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</si>
  <si>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</si>
  <si>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</si>
  <si>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</si>
  <si>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</si>
  <si>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</si>
  <si>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</si>
  <si>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</si>
  <si>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</si>
  <si>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</si>
  <si>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</si>
  <si>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</si>
  <si>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</si>
  <si>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</si>
  <si>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</si>
  <si>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</si>
  <si>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</si>
  <si>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</si>
  <si>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</si>
  <si>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</si>
  <si>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</si>
  <si>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</si>
  <si>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</si>
  <si>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</si>
  <si>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</si>
  <si>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</si>
  <si>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</si>
  <si>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</si>
  <si>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</si>
  <si>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</si>
  <si>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</si>
  <si>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</si>
  <si>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</si>
  <si>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</si>
  <si>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</si>
  <si>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</si>
  <si>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</si>
  <si>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</si>
  <si>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</si>
  <si>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</si>
  <si>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</si>
  <si>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</si>
  <si>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</si>
  <si>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</si>
  <si>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</si>
  <si>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</si>
  <si>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</si>
  <si>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</si>
  <si>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</si>
  <si>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</si>
  <si>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</si>
  <si>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</si>
  <si>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</si>
  <si>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</si>
  <si>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</si>
  <si>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</si>
  <si>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</si>
  <si>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</si>
  <si>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</si>
  <si>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</si>
  <si>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</si>
  <si>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</si>
  <si>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</si>
  <si>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</si>
  <si>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</si>
  <si>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</si>
  <si>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</si>
  <si>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</si>
  <si>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</si>
  <si>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</si>
  <si>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</si>
  <si>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</si>
  <si>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</si>
  <si>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</si>
  <si>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</si>
  <si>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</si>
  <si>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</si>
  <si>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</si>
  <si>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</si>
  <si>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</si>
  <si>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</si>
  <si>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</si>
  <si>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</si>
  <si>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</si>
  <si>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</si>
  <si>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</si>
  <si>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</si>
  <si>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</si>
  <si>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</si>
  <si>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</si>
  <si>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</si>
  <si>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</si>
  <si>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</si>
  <si>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</si>
  <si>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</si>
  <si>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</si>
  <si>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</si>
  <si>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</si>
  <si>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</si>
  <si>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</si>
  <si>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</si>
  <si>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</si>
  <si>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</si>
  <si>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</si>
  <si>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</si>
  <si>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</si>
  <si>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</si>
  <si>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</si>
  <si>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</si>
  <si>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</si>
  <si>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</si>
  <si>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</si>
  <si>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</si>
  <si>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</si>
  <si>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</si>
  <si>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</si>
  <si>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</si>
  <si>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</si>
  <si>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</si>
  <si>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</si>
  <si>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</si>
  <si>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</si>
  <si>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</si>
  <si>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</si>
  <si>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</si>
  <si>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</si>
  <si>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</si>
  <si>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</si>
  <si>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</si>
  <si>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</si>
  <si>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</si>
  <si>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</si>
  <si>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</si>
  <si>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</si>
  <si>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</si>
  <si>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</si>
  <si>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</si>
  <si>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</si>
  <si>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</si>
  <si>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</si>
  <si>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</si>
  <si>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</si>
  <si>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</si>
  <si>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</si>
  <si>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</si>
  <si>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</si>
  <si>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</si>
  <si>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</si>
  <si>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</si>
  <si>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</si>
  <si>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</si>
  <si>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</si>
  <si>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</si>
  <si>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</si>
  <si>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</si>
  <si>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</si>
  <si>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</si>
  <si>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</si>
  <si>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</si>
  <si>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</si>
  <si>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</si>
  <si>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</si>
  <si>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</si>
  <si>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</si>
  <si>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</si>
  <si>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</si>
  <si>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</si>
  <si>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</si>
  <si>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</si>
  <si>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</si>
  <si>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</si>
  <si>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</si>
  <si>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</si>
  <si>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</si>
  <si>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</si>
  <si>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</si>
  <si>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</si>
  <si>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</si>
  <si>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</si>
  <si>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</si>
  <si>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</si>
  <si>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</si>
  <si>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</si>
  <si>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</si>
  <si>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</si>
  <si>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</si>
  <si>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</si>
  <si>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</si>
  <si>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</si>
  <si>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</si>
  <si>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</si>
  <si>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</si>
  <si>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</si>
  <si>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</si>
  <si>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</si>
  <si>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</si>
  <si>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</si>
  <si>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</si>
  <si>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</si>
  <si>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</si>
  <si>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</si>
  <si>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</si>
  <si>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</si>
  <si>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</si>
  <si>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</si>
  <si>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</si>
  <si>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</si>
  <si>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</si>
  <si>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</si>
  <si>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</si>
  <si>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</si>
  <si>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</si>
  <si>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</si>
  <si>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</si>
  <si>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</si>
  <si>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</si>
  <si>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</si>
  <si>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</si>
  <si>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</si>
  <si>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</si>
  <si>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</si>
  <si>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</si>
  <si>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</si>
  <si>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</si>
  <si>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</si>
  <si>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</si>
  <si>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</si>
  <si>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</si>
  <si>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</si>
  <si>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</si>
  <si>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</si>
  <si>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</si>
  <si>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</si>
  <si>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</si>
  <si>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</si>
  <si>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</si>
  <si>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</si>
  <si>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</si>
  <si>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</si>
  <si>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</si>
  <si>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</si>
  <si>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</si>
  <si>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</si>
  <si>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</si>
  <si>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</si>
  <si>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</si>
  <si>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</si>
  <si>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</si>
  <si>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</si>
  <si>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</si>
  <si>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</si>
  <si>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</si>
  <si>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</si>
  <si>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</si>
  <si>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</si>
  <si>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</si>
  <si>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</si>
  <si>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</si>
  <si>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</si>
  <si>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</si>
  <si>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</si>
  <si>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</si>
  <si>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</si>
  <si>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</si>
  <si>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</si>
  <si>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</si>
  <si>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</si>
  <si>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</si>
  <si>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</si>
  <si>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</si>
  <si>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</si>
  <si>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</si>
  <si>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</si>
  <si>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</si>
  <si>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</si>
  <si>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</si>
  <si>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</si>
  <si>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</si>
  <si>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</si>
  <si>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</si>
  <si>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</si>
  <si>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</si>
  <si>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</si>
  <si>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</si>
  <si>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</si>
  <si>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</si>
  <si>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</si>
  <si>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</si>
  <si>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</si>
  <si>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</si>
  <si>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</si>
  <si>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</si>
  <si>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</si>
  <si>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</si>
  <si>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</si>
  <si>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</si>
  <si>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</si>
  <si>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</si>
  <si>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</si>
  <si>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</si>
  <si>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</si>
  <si>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</si>
  <si>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</si>
  <si>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</si>
  <si>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</si>
  <si>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</si>
  <si>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</si>
  <si>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</si>
  <si>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</si>
  <si>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</si>
  <si>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</si>
  <si>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</si>
  <si>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</si>
  <si>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</si>
  <si>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</si>
  <si>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</si>
  <si>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</si>
  <si>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</si>
  <si>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</si>
  <si>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</si>
  <si>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</si>
  <si>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</si>
  <si>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</si>
  <si>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</si>
  <si>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</si>
  <si>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</si>
  <si>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</si>
  <si>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</si>
  <si>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</si>
  <si>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</si>
  <si>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</si>
  <si>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</si>
  <si>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</si>
  <si>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</si>
  <si>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</si>
  <si>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</si>
  <si>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</si>
  <si>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</si>
  <si>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</si>
  <si>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</si>
  <si>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</si>
  <si>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</si>
  <si>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</si>
  <si>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</si>
  <si>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</si>
  <si>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</si>
  <si>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</si>
  <si>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</si>
  <si>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</si>
  <si>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</si>
  <si>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</si>
  <si>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</si>
  <si>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</si>
  <si>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</si>
  <si>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</si>
  <si>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</si>
  <si>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</si>
  <si>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</si>
  <si>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</si>
  <si>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</si>
  <si>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</si>
  <si>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</si>
  <si>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</si>
  <si>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</si>
  <si>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</si>
  <si>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</si>
  <si>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</si>
  <si>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</si>
  <si>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</si>
  <si>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</si>
  <si>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</si>
  <si>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</si>
  <si>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</si>
  <si>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</si>
  <si>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</si>
  <si>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</si>
  <si>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</si>
  <si>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</si>
  <si>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</si>
  <si>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</si>
  <si>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</si>
  <si>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</si>
  <si>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</si>
  <si>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</si>
  <si>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</si>
  <si>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</si>
  <si>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</si>
  <si>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</si>
  <si>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</si>
  <si>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</si>
  <si>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</si>
  <si>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</si>
  <si>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</si>
  <si>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</si>
  <si>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</si>
  <si>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</si>
  <si>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</si>
  <si>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</si>
  <si>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</si>
  <si>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</si>
  <si>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</si>
  <si>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</si>
  <si>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</si>
  <si>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</si>
  <si>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</si>
  <si>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</si>
  <si>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</si>
  <si>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</si>
  <si>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</si>
  <si>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</si>
  <si>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</si>
  <si>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</si>
  <si>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</si>
  <si>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</si>
  <si>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</si>
  <si>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</si>
  <si>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</si>
  <si>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</si>
  <si>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</si>
  <si>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</si>
  <si>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</si>
  <si>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</si>
  <si>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</si>
  <si>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</si>
  <si>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</si>
  <si>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</si>
  <si>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</si>
  <si>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</si>
  <si>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</si>
  <si>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</si>
  <si>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</si>
  <si>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</si>
  <si>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</si>
  <si>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</si>
  <si>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</si>
  <si>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</si>
  <si>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</si>
  <si>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</si>
  <si>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</si>
  <si>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</si>
  <si>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</si>
  <si>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</si>
  <si>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</si>
  <si>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</si>
  <si>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</si>
  <si>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</si>
  <si>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</si>
  <si>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</si>
  <si>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</si>
  <si>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</si>
  <si>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</si>
  <si>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</si>
  <si>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</si>
  <si>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</si>
  <si>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</si>
  <si>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</si>
  <si>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</si>
  <si>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</si>
  <si>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</si>
  <si>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</si>
  <si>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</si>
  <si>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</si>
  <si>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</si>
  <si>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</si>
  <si>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</si>
  <si>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</si>
  <si>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</si>
  <si>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</si>
  <si>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</si>
  <si>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</si>
  <si>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</si>
  <si>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</si>
  <si>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</si>
  <si>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</si>
  <si>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</si>
  <si>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</si>
  <si>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</si>
  <si>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</si>
  <si>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</si>
  <si>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</si>
  <si>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</si>
  <si>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</si>
  <si>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</si>
  <si>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</si>
  <si>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</si>
  <si>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</si>
  <si>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</si>
  <si>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</si>
  <si>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</si>
  <si>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</si>
  <si>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</si>
  <si>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</si>
  <si>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</si>
  <si>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</si>
  <si>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</si>
  <si>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</si>
  <si>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</si>
  <si>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</si>
  <si>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</si>
  <si>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</si>
  <si>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</si>
  <si>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</si>
  <si>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</si>
  <si>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</si>
  <si>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</si>
  <si>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</si>
  <si>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</si>
  <si>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</si>
  <si>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</si>
  <si>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</si>
  <si>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</si>
  <si>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</si>
  <si>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</si>
  <si>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</si>
  <si>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</si>
  <si>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</si>
  <si>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</si>
  <si>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</si>
  <si>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</si>
  <si>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</si>
  <si>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</si>
  <si>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</si>
  <si>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</si>
  <si>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</si>
  <si>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</si>
  <si>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</si>
  <si>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</si>
  <si>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</si>
  <si>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</si>
  <si>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</si>
  <si>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</si>
  <si>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</si>
  <si>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</si>
  <si>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</si>
  <si>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</si>
  <si>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</si>
  <si>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</si>
  <si>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</si>
  <si>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</si>
  <si>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</si>
  <si>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</si>
  <si>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</si>
  <si>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</si>
  <si>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</si>
  <si>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</si>
  <si>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</si>
  <si>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</si>
  <si>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</si>
  <si>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</si>
  <si>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</si>
  <si>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</si>
  <si>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</si>
  <si>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</si>
  <si>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</si>
  <si>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</si>
  <si>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</si>
  <si>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</si>
  <si>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</si>
  <si>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</si>
  <si>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</si>
  <si>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</si>
  <si>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</si>
  <si>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</si>
  <si>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</si>
  <si>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</si>
  <si>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</si>
  <si>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</si>
  <si>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</si>
  <si>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</si>
  <si>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</si>
  <si>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</si>
  <si>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</si>
  <si>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</si>
  <si>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</si>
  <si>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</si>
  <si>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</si>
  <si>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</si>
  <si>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</si>
  <si>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</si>
  <si>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</si>
  <si>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</si>
  <si>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</si>
  <si>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</si>
  <si>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</si>
  <si>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</si>
  <si>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</si>
  <si>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</si>
  <si>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</si>
  <si>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</si>
  <si>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</si>
  <si>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</si>
  <si>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</si>
  <si>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</si>
  <si>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</si>
  <si>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</si>
  <si>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</si>
  <si>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</si>
  <si>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</si>
  <si>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</si>
  <si>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</si>
  <si>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</si>
  <si>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</si>
  <si>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</si>
  <si>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</si>
  <si>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</si>
  <si>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</si>
  <si>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</si>
  <si>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</si>
  <si>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</si>
  <si>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</si>
  <si>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</si>
  <si>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</si>
  <si>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</si>
  <si>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</si>
  <si>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</si>
  <si>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</si>
  <si>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</si>
  <si>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</si>
  <si>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</si>
  <si>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</si>
  <si>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</si>
  <si>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</si>
  <si>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</si>
  <si>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</si>
  <si>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</si>
  <si>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</si>
  <si>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</si>
  <si>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</si>
  <si>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</si>
  <si>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</si>
  <si>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</si>
  <si>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</si>
  <si>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</si>
  <si>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</si>
  <si>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</si>
  <si>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</si>
  <si>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</si>
  <si>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</si>
  <si>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</si>
  <si>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</si>
  <si>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</si>
  <si>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</si>
  <si>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</si>
  <si>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</si>
  <si>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</si>
  <si>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</si>
  <si>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</si>
  <si>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</si>
  <si>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</si>
  <si>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</si>
  <si>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</si>
  <si>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</si>
  <si>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</si>
  <si>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</si>
  <si>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</si>
  <si>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</si>
  <si>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</si>
  <si>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</si>
  <si>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</si>
  <si>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</si>
  <si>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</si>
  <si>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</si>
  <si>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</si>
  <si>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</si>
  <si>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</si>
  <si>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</si>
  <si>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</si>
  <si>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</si>
  <si>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</si>
  <si>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</si>
  <si>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</si>
  <si>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</si>
  <si>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</si>
  <si>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</si>
  <si>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</si>
  <si>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</si>
  <si>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</si>
  <si>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</si>
  <si>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</si>
  <si>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</si>
  <si>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</si>
  <si>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</si>
  <si>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</si>
  <si>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</si>
  <si>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</si>
  <si>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</si>
  <si>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</si>
  <si>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</si>
  <si>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</si>
  <si>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</si>
  <si>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</si>
  <si>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</si>
  <si>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</si>
  <si>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</si>
  <si>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</si>
  <si>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</si>
  <si>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</si>
  <si>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</si>
  <si>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</si>
  <si>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</si>
  <si>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</si>
  <si>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</si>
  <si>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</si>
  <si>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</si>
  <si>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</si>
  <si>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</si>
  <si>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</si>
  <si>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</si>
  <si>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</si>
  <si>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</si>
  <si>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</si>
  <si>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</si>
  <si>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</si>
  <si>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</si>
  <si>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</si>
  <si>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</si>
  <si>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</si>
  <si>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</si>
  <si>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</si>
  <si>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</si>
  <si>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</si>
  <si>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</si>
  <si>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</si>
  <si>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</si>
  <si>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</si>
  <si>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</si>
  <si>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</si>
  <si>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</si>
  <si>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</si>
  <si>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</si>
  <si>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</si>
  <si>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</si>
  <si>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</si>
  <si>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</si>
  <si>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</si>
  <si>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</si>
  <si>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</si>
  <si>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</si>
  <si>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</si>
  <si>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</si>
  <si>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</si>
  <si>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</si>
  <si>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</si>
  <si>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</si>
  <si>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</si>
  <si>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</si>
  <si>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</si>
  <si>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</si>
  <si>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</si>
  <si>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</si>
  <si>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</si>
  <si>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</si>
  <si>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</si>
  <si>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</si>
  <si>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</si>
  <si>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</si>
  <si>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</si>
  <si>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</si>
  <si>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</si>
  <si>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</si>
  <si>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</si>
  <si>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</si>
  <si>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</si>
  <si>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</si>
  <si>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</si>
  <si>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</si>
  <si>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</si>
  <si>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</si>
  <si>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</si>
  <si>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</si>
  <si>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</si>
  <si>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</si>
  <si>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</si>
  <si>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</si>
  <si>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</si>
  <si>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</si>
  <si>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</si>
  <si>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</si>
  <si>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</si>
  <si>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</si>
  <si>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</si>
  <si>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</si>
  <si>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</si>
  <si>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</si>
  <si>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</si>
  <si>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</si>
  <si>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</si>
  <si>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</si>
  <si>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</si>
  <si>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</si>
  <si>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</si>
  <si>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</si>
  <si>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</si>
  <si>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</si>
  <si>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</si>
  <si>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</si>
  <si>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</si>
  <si>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</si>
  <si>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</si>
  <si>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</si>
  <si>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</si>
  <si>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</si>
  <si>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</si>
  <si>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</si>
  <si>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</si>
  <si>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</si>
  <si>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</si>
  <si>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</si>
  <si>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</si>
  <si>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</si>
  <si>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</si>
  <si>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</si>
  <si>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</si>
  <si>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</si>
  <si>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</si>
  <si>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</si>
  <si>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</si>
  <si>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</si>
  <si>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</si>
  <si>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</si>
  <si>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</si>
  <si>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</si>
  <si>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</si>
  <si>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</si>
  <si>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</si>
  <si>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</si>
  <si>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</si>
  <si>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</si>
  <si>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</si>
  <si>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</si>
  <si>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</si>
  <si>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</si>
  <si>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</si>
  <si>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</si>
  <si>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</si>
  <si>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</si>
  <si>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</si>
  <si>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</si>
  <si>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</si>
  <si>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</si>
  <si>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</si>
  <si>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</si>
  <si>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</si>
  <si>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</si>
  <si>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</si>
  <si>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</si>
  <si>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</si>
  <si>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</si>
  <si>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</si>
  <si>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</si>
  <si>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</si>
  <si>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</si>
  <si>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</si>
  <si>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</si>
  <si>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</si>
  <si>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</si>
  <si>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</si>
  <si>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</si>
  <si>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</si>
  <si>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</si>
  <si>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</si>
  <si>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</si>
  <si>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</si>
  <si>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</si>
  <si>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</si>
  <si>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</si>
  <si>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</si>
  <si>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</si>
  <si>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</si>
  <si>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</si>
  <si>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</si>
  <si>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</si>
  <si>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</si>
  <si>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</si>
  <si>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</si>
  <si>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</si>
  <si>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</si>
  <si>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</si>
  <si>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</si>
  <si>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</si>
  <si>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</si>
  <si>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</si>
  <si>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</si>
  <si>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</si>
  <si>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</si>
  <si>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</si>
  <si>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</si>
  <si>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</si>
  <si>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</si>
  <si>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</si>
  <si>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</si>
  <si>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</si>
  <si>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</si>
  <si>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</si>
  <si>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</si>
  <si>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</si>
  <si>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</si>
  <si>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</si>
  <si>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</si>
  <si>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</si>
  <si>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</si>
  <si>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</si>
  <si>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</si>
  <si>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</si>
  <si>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</si>
  <si>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</si>
  <si>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</si>
  <si>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</si>
  <si>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</si>
  <si>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</si>
  <si>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</si>
  <si>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</si>
  <si>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</si>
  <si>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</si>
  <si>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</si>
  <si>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</si>
  <si>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</si>
  <si>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</si>
  <si>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</si>
  <si>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</si>
  <si>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</si>
  <si>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</si>
  <si>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</si>
  <si>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</si>
  <si>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</si>
  <si>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</si>
  <si>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</si>
  <si>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</si>
  <si>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</si>
  <si>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</si>
  <si>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</si>
  <si>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</si>
  <si>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</si>
  <si>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</si>
  <si>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</si>
  <si>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</si>
  <si>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</si>
  <si>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</si>
  <si>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</si>
  <si>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</si>
  <si>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</si>
  <si>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</si>
  <si>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</si>
  <si>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</si>
  <si>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</si>
  <si>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</si>
  <si>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</si>
  <si>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</si>
  <si>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</si>
  <si>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</si>
  <si>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</si>
  <si>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</si>
  <si>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</si>
  <si>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</si>
  <si>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</si>
  <si>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</si>
  <si>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</si>
  <si>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</si>
  <si>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</si>
  <si>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</si>
  <si>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</si>
  <si>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</si>
  <si>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</si>
  <si>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</si>
  <si>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</si>
  <si>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</si>
  <si>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</si>
  <si>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</si>
  <si>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</si>
  <si>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</si>
  <si>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</si>
  <si>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</si>
  <si>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</si>
  <si>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</si>
  <si>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</si>
  <si>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</si>
  <si>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</si>
  <si>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</si>
  <si>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</si>
  <si>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</si>
  <si>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</si>
  <si>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</si>
  <si>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</si>
  <si>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</si>
  <si>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</si>
  <si>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</si>
  <si>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</si>
  <si>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</si>
  <si>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</si>
  <si>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</si>
  <si>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</si>
  <si>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</si>
  <si>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</si>
  <si>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</si>
  <si>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</si>
  <si>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</si>
  <si>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</si>
  <si>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</si>
  <si>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</si>
  <si>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</si>
  <si>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</si>
  <si>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</si>
  <si>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</si>
  <si>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</si>
  <si>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</si>
  <si>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</si>
  <si>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</si>
  <si>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</si>
  <si>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</si>
  <si>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</si>
  <si>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</si>
  <si>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</si>
  <si>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</si>
  <si>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</si>
  <si>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</si>
  <si>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</si>
  <si>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</si>
  <si>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</si>
  <si>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</si>
  <si>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</si>
  <si>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</si>
  <si>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</si>
  <si>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</si>
  <si>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</si>
  <si>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</si>
  <si>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</si>
  <si>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</si>
  <si>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</si>
  <si>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</si>
  <si>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</si>
  <si>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</si>
  <si>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</si>
  <si>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</si>
  <si>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</si>
  <si>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</si>
  <si>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</si>
  <si>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</si>
  <si>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</si>
  <si>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</si>
  <si>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</si>
  <si>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</si>
  <si>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</si>
  <si>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</si>
  <si>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</si>
  <si>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</si>
  <si>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</si>
  <si>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</si>
  <si>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</si>
  <si>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</si>
  <si>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</si>
  <si>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</si>
  <si>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</si>
  <si>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</si>
  <si>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</si>
  <si>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</si>
  <si>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</si>
  <si>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</si>
  <si>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</si>
  <si>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</si>
  <si>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</si>
  <si>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</si>
  <si>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</si>
  <si>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</si>
  <si>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</si>
  <si>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</si>
  <si>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</si>
  <si>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</si>
  <si>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</si>
  <si>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</si>
  <si>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</si>
  <si>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</si>
  <si>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</si>
  <si>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</si>
  <si>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</si>
  <si>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</si>
  <si>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</si>
  <si>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</si>
  <si>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</si>
  <si>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</si>
  <si>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</si>
  <si>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</si>
  <si>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</si>
  <si>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</si>
  <si>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</si>
  <si>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</si>
  <si>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</si>
  <si>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</si>
  <si>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</si>
  <si>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</si>
  <si>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</si>
  <si>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</si>
  <si>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</si>
  <si>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</si>
  <si>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</si>
  <si>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</si>
  <si>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</si>
  <si>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</si>
  <si>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</si>
  <si>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</si>
  <si>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</si>
  <si>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</si>
  <si>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</si>
  <si>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</si>
  <si>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</si>
  <si>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</si>
  <si>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</si>
  <si>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</si>
  <si>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</si>
  <si>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</si>
  <si>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</si>
  <si>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</si>
  <si>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</si>
  <si>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</si>
  <si>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</si>
  <si>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</si>
  <si>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</si>
  <si>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</si>
  <si>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</si>
  <si>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</si>
  <si>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</si>
  <si>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</si>
  <si>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</si>
  <si>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</si>
  <si>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</si>
  <si>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</si>
  <si>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</si>
  <si>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</si>
  <si>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</si>
  <si>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</si>
  <si>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</si>
  <si>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</si>
  <si>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</si>
  <si>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</si>
  <si>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</si>
  <si>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</si>
  <si>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</si>
  <si>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</si>
  <si>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</si>
  <si>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</si>
  <si>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</si>
  <si>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</si>
  <si>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</si>
  <si>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</si>
  <si>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</si>
  <si>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</si>
  <si>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</si>
  <si>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</si>
  <si>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</si>
  <si>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</si>
  <si>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</si>
  <si>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</si>
  <si>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</si>
  <si>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</si>
  <si>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</si>
  <si>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</si>
  <si>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</si>
  <si>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</si>
  <si>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</si>
  <si>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</si>
  <si>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</si>
  <si>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</si>
  <si>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</si>
  <si>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</si>
  <si>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</si>
  <si>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</si>
  <si>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</si>
  <si>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</si>
  <si>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</si>
  <si>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</si>
  <si>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</si>
  <si>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</si>
  <si>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</si>
  <si>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</si>
  <si>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</si>
  <si>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</si>
  <si>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</si>
  <si>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</si>
  <si>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</si>
  <si>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</si>
  <si>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</si>
  <si>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</si>
  <si>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</si>
  <si>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</si>
  <si>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</si>
  <si>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</si>
  <si>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</si>
  <si>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</si>
  <si>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</si>
  <si>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</si>
  <si>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</si>
  <si>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</si>
  <si>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</si>
  <si>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</si>
  <si>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</si>
  <si>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</si>
  <si>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</si>
  <si>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</si>
  <si>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</si>
  <si>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</si>
  <si>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</si>
  <si>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</si>
  <si>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</si>
  <si>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</si>
  <si>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</si>
  <si>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</si>
  <si>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</si>
  <si>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</si>
  <si>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</si>
  <si>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</si>
  <si>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</si>
  <si>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</si>
  <si>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</si>
  <si>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</si>
  <si>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</si>
  <si>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</si>
  <si>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</si>
  <si>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</si>
  <si>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</si>
  <si>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</si>
  <si>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</si>
  <si>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</si>
  <si>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</si>
  <si>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</si>
  <si>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</si>
  <si>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</si>
  <si>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</si>
  <si>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</si>
  <si>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</si>
  <si>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</si>
  <si>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</si>
  <si>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</si>
  <si>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</si>
  <si>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</si>
  <si>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</si>
  <si>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</si>
  <si>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</si>
  <si>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</si>
  <si>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</si>
  <si>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</si>
  <si>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</si>
  <si>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</si>
  <si>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</si>
  <si>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</si>
  <si>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</si>
  <si>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</si>
  <si>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</si>
  <si>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</si>
  <si>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</si>
  <si>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</si>
  <si>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</si>
  <si>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</si>
  <si>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</si>
  <si>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</si>
  <si>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</si>
  <si>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</si>
  <si>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</si>
  <si>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</si>
  <si>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</si>
  <si>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</si>
  <si>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</si>
  <si>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</si>
  <si>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</si>
  <si>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</si>
  <si>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</si>
  <si>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</si>
  <si>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</si>
  <si>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</si>
  <si>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</si>
  <si>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</si>
  <si>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</si>
  <si>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</si>
  <si>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</si>
  <si>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</si>
  <si>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</si>
  <si>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</si>
  <si>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</si>
  <si>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</si>
  <si>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</si>
  <si>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</si>
  <si>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</si>
  <si>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</si>
  <si>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</si>
  <si>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</si>
  <si>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</si>
  <si>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</si>
  <si>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</si>
  <si>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</si>
  <si>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</si>
  <si>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</si>
  <si>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</si>
  <si>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</si>
  <si>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</si>
  <si>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</si>
  <si>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</si>
  <si>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</si>
  <si>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</si>
  <si>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</si>
  <si>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</si>
  <si>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</si>
  <si>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</si>
  <si>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</si>
  <si>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</si>
  <si>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</si>
  <si>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</si>
  <si>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</si>
  <si>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</si>
  <si>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</si>
  <si>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</si>
  <si>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</si>
  <si>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</si>
  <si>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</si>
  <si>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</si>
  <si>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</si>
  <si>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</si>
  <si>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</si>
  <si>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</si>
  <si>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</si>
  <si>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</si>
  <si>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</si>
  <si>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</si>
  <si>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</si>
  <si>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</si>
  <si>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</si>
  <si>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</si>
  <si>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</si>
  <si>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</si>
  <si>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</si>
  <si>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</si>
  <si>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</si>
  <si>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</si>
  <si>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</si>
  <si>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</si>
  <si>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</si>
  <si>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</si>
  <si>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</si>
  <si>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</si>
  <si>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</si>
  <si>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</si>
  <si>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</si>
  <si>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</si>
  <si>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</si>
  <si>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</si>
  <si>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</si>
  <si>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</si>
  <si>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</si>
  <si>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</si>
  <si>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</si>
  <si>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</si>
  <si>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</si>
  <si>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</si>
  <si>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</si>
  <si>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</si>
  <si>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</si>
  <si>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</si>
  <si>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</si>
  <si>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</si>
  <si>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</si>
  <si>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</si>
  <si>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</si>
  <si>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</si>
  <si>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</si>
  <si>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</si>
  <si>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</si>
  <si>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</si>
  <si>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</si>
  <si>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</si>
  <si>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</si>
  <si>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</si>
  <si>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</si>
  <si>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</si>
  <si>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</si>
  <si>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</si>
  <si>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</si>
  <si>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</si>
  <si>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</si>
  <si>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</si>
  <si>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</si>
  <si>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</si>
  <si>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</si>
  <si>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</si>
  <si>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</si>
  <si>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</si>
  <si>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</si>
  <si>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</si>
  <si>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</si>
  <si>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</si>
  <si>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</si>
  <si>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</si>
  <si>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</si>
  <si>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</si>
  <si>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</si>
  <si>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</si>
  <si>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</si>
  <si>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</si>
  <si>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</si>
  <si>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</si>
  <si>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</si>
  <si>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</si>
  <si>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</si>
  <si>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</si>
  <si>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</si>
  <si>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</si>
  <si>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</si>
  <si>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</si>
  <si>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</si>
  <si>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</si>
  <si>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</si>
  <si>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</si>
  <si>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</si>
  <si>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</si>
  <si>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</si>
  <si>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</si>
  <si>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</si>
  <si>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</si>
  <si>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</si>
  <si>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</si>
  <si>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</si>
  <si>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</si>
  <si>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</si>
  <si>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</si>
  <si>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</si>
  <si>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</si>
  <si>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</si>
  <si>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</si>
  <si>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</si>
  <si>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</si>
  <si>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</si>
  <si>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</si>
  <si>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</si>
  <si>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</si>
  <si>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</si>
  <si>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</si>
  <si>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</si>
  <si>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</si>
  <si>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</si>
  <si>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</si>
  <si>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</si>
  <si>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</si>
  <si>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</si>
  <si>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</si>
  <si>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</si>
  <si>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</si>
  <si>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</si>
  <si>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</si>
  <si>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</si>
  <si>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</si>
  <si>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</si>
  <si>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</si>
  <si>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</si>
  <si>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</si>
  <si>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</si>
  <si>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</si>
  <si>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</si>
  <si>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</si>
  <si>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</si>
  <si>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</si>
  <si>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</si>
  <si>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</si>
  <si>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</si>
  <si>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</si>
  <si>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</si>
  <si>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</si>
  <si>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</si>
  <si>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</si>
  <si>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</si>
  <si>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</si>
  <si>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</si>
  <si>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</si>
  <si>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</si>
  <si>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</si>
  <si>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</si>
  <si>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</si>
  <si>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</si>
  <si>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</si>
  <si>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</si>
  <si>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</si>
  <si>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</si>
  <si>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</si>
  <si>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</si>
  <si>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</si>
  <si>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</si>
  <si>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</si>
  <si>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</si>
  <si>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</si>
  <si>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</si>
  <si>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</si>
  <si>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</si>
  <si>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</si>
  <si>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</si>
  <si>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</si>
  <si>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</si>
  <si>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</si>
  <si>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</si>
  <si>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</si>
  <si>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</si>
  <si>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</si>
  <si>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</si>
  <si>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</si>
  <si>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</si>
  <si>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</si>
  <si>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</si>
  <si>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</si>
  <si>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</si>
  <si>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</si>
  <si>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</si>
  <si>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</si>
  <si>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</si>
  <si>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</si>
  <si>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</si>
  <si>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</si>
  <si>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</si>
  <si>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</si>
  <si>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</si>
  <si>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</si>
  <si>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</si>
  <si>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</si>
  <si>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</si>
  <si>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</si>
  <si>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</si>
  <si>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</si>
  <si>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</si>
  <si>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</si>
  <si>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</si>
  <si>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</si>
  <si>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</si>
  <si>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</si>
  <si>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</si>
  <si>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</si>
  <si>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</si>
  <si>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</si>
  <si>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</si>
  <si>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</si>
  <si>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</si>
  <si>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</si>
  <si>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</si>
  <si>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</si>
  <si>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</si>
  <si>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</si>
  <si>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</si>
  <si>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</si>
  <si>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</si>
  <si>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</si>
  <si>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</si>
  <si>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</si>
  <si>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</si>
  <si>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</si>
  <si>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</si>
  <si>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</si>
  <si>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</si>
  <si>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</si>
  <si>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</si>
  <si>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</si>
  <si>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</si>
  <si>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</si>
  <si>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</si>
  <si>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</si>
  <si>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</si>
  <si>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</si>
  <si>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</si>
  <si>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</si>
  <si>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</si>
  <si>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</si>
  <si>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</si>
  <si>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</si>
  <si>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</si>
  <si>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</si>
  <si>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</si>
  <si>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</si>
  <si>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</si>
  <si>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</si>
  <si>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</si>
  <si>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</si>
  <si>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</si>
  <si>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</si>
  <si>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</si>
  <si>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</si>
  <si>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</si>
  <si>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</si>
  <si>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</si>
  <si>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</si>
  <si>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</si>
  <si>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</si>
  <si>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</si>
  <si>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</si>
  <si>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</si>
  <si>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</si>
  <si>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</si>
  <si>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</si>
  <si>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</si>
  <si>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</si>
  <si>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</si>
  <si>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</si>
  <si>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</si>
  <si>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</si>
  <si>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</si>
  <si>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</si>
  <si>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</si>
  <si>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</si>
  <si>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</si>
  <si>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</si>
  <si>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</si>
  <si>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</si>
  <si>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</si>
  <si>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</si>
  <si>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</si>
  <si>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</si>
  <si>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</si>
  <si>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</si>
  <si>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</si>
  <si>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</si>
  <si>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</si>
  <si>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</si>
  <si>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</si>
  <si>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</si>
  <si>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</si>
  <si>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</si>
  <si>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</si>
  <si>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</si>
  <si>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</si>
  <si>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</si>
  <si>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</si>
  <si>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</si>
  <si>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</si>
  <si>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</si>
  <si>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</si>
  <si>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</si>
  <si>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</si>
  <si>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</si>
  <si>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</si>
  <si>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</si>
  <si>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</si>
  <si>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</si>
  <si>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</si>
  <si>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</si>
  <si>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</si>
  <si>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</si>
  <si>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</si>
  <si>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</si>
  <si>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</si>
  <si>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</si>
  <si>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</si>
  <si>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</si>
  <si>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</si>
  <si>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</si>
  <si>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</si>
  <si>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</si>
  <si>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</si>
  <si>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</si>
  <si>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</si>
  <si>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</si>
  <si>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</si>
  <si>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</si>
  <si>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</si>
  <si>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</si>
  <si>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</si>
  <si>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</si>
  <si>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</si>
  <si>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</si>
  <si>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</si>
  <si>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</si>
  <si>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</si>
  <si>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</si>
  <si>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</si>
  <si>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</si>
  <si>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</si>
  <si>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</si>
  <si>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</si>
  <si>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</si>
  <si>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</si>
  <si>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</si>
  <si>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</si>
  <si>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</si>
  <si>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</si>
  <si>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</si>
  <si>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</si>
  <si>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</si>
  <si>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</si>
  <si>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</si>
  <si>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</si>
  <si>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</si>
  <si>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</si>
  <si>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</si>
  <si>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</si>
  <si>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</si>
  <si>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</si>
  <si>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</si>
  <si>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</si>
  <si>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</si>
  <si>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</si>
  <si>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</si>
  <si>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</si>
  <si>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</si>
  <si>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</si>
  <si>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</si>
  <si>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</si>
  <si>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</si>
  <si>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</si>
  <si>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</si>
  <si>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</si>
  <si>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</si>
  <si>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</si>
  <si>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</si>
  <si>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</si>
  <si>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</si>
  <si>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</si>
  <si>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</si>
  <si>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</si>
  <si>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</si>
  <si>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</si>
  <si>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</si>
  <si>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</si>
  <si>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</si>
  <si>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</si>
  <si>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</si>
  <si>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</si>
  <si>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</si>
  <si>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</si>
  <si>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</si>
  <si>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</si>
  <si>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</si>
  <si>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</si>
  <si>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</si>
  <si>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</si>
  <si>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</si>
  <si>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</si>
  <si>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</si>
  <si>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</si>
  <si>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</si>
  <si>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</si>
  <si>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</si>
  <si>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</si>
  <si>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</si>
  <si>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</si>
  <si>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</si>
  <si>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</si>
  <si>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</si>
  <si>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</si>
  <si>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</si>
  <si>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</si>
  <si>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</si>
  <si>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</si>
  <si>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</si>
  <si>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</si>
  <si>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</si>
  <si>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</si>
  <si>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</si>
  <si>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</si>
  <si>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</si>
  <si>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</si>
  <si>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</si>
  <si>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</si>
  <si>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</si>
  <si>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</si>
  <si>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</si>
  <si>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</si>
  <si>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</si>
  <si>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</si>
  <si>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</si>
  <si>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</si>
  <si>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</si>
  <si>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</si>
  <si>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</si>
  <si>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</si>
  <si>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</si>
  <si>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</si>
  <si>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</si>
  <si>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</si>
  <si>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</si>
  <si>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</si>
  <si>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</si>
  <si>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</si>
  <si>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</si>
  <si>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</si>
  <si>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</si>
  <si>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</si>
  <si>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</si>
  <si>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</si>
  <si>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</si>
  <si>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</si>
  <si>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</si>
  <si>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</si>
  <si>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</si>
  <si>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</si>
  <si>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</si>
  <si>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</si>
  <si>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</si>
  <si>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</si>
  <si>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</si>
  <si>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</si>
  <si>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</si>
  <si>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</si>
  <si>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</si>
  <si>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</si>
  <si>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</si>
  <si>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</si>
  <si>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</si>
  <si>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</si>
  <si>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</si>
  <si>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</si>
  <si>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</si>
  <si>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</si>
  <si>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</si>
  <si>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</si>
  <si>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</si>
  <si>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</si>
  <si>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</si>
  <si>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</si>
  <si>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</si>
  <si>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</si>
  <si>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</si>
  <si>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</si>
  <si>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</si>
  <si>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</si>
  <si>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</si>
  <si>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</si>
  <si>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</si>
  <si>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</si>
  <si>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</si>
  <si>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</si>
  <si>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</si>
  <si>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</si>
  <si>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</si>
  <si>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</si>
  <si>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</si>
  <si>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</si>
  <si>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</si>
  <si>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</si>
  <si>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</si>
  <si>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</si>
  <si>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</si>
  <si>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</si>
  <si>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</si>
  <si>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</si>
  <si>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</si>
  <si>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</si>
  <si>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</si>
  <si>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</si>
  <si>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</si>
  <si>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</si>
  <si>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</si>
  <si>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</si>
  <si>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</si>
  <si>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</si>
  <si>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</si>
  <si>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</si>
  <si>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</si>
  <si>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</si>
  <si>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</si>
  <si>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</si>
  <si>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</si>
  <si>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</si>
  <si>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</si>
  <si>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</si>
  <si>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</si>
  <si>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</si>
  <si>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</si>
  <si>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</si>
  <si>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</si>
  <si>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</si>
  <si>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</si>
  <si>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</si>
  <si>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</si>
  <si>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</si>
  <si>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</si>
  <si>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</si>
  <si>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</si>
  <si>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</si>
  <si>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</si>
  <si>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</si>
  <si>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</si>
  <si>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</si>
  <si>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</si>
  <si>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</si>
  <si>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</si>
  <si>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</si>
  <si>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</si>
  <si>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</si>
  <si>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</si>
  <si>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</si>
  <si>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</si>
  <si>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</si>
  <si>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</si>
  <si>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</si>
  <si>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</si>
  <si>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</si>
  <si>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</si>
  <si>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</si>
  <si>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</si>
  <si>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</si>
  <si>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</si>
  <si>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</si>
  <si>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</si>
  <si>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</si>
  <si>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</si>
  <si>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</si>
  <si>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</si>
  <si>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</si>
  <si>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</si>
  <si>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</si>
  <si>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</si>
  <si>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</si>
  <si>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</si>
  <si>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</si>
  <si>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</si>
  <si>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</si>
  <si>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</si>
  <si>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</si>
  <si>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</si>
  <si>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</si>
  <si>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</si>
  <si>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</si>
  <si>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</si>
  <si>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</si>
  <si>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</si>
  <si>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</si>
  <si>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</si>
  <si>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</si>
  <si>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</si>
  <si>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</si>
  <si>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</si>
  <si>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</si>
  <si>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</si>
  <si>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</si>
  <si>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</si>
  <si>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</si>
  <si>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</si>
  <si>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</si>
  <si>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</si>
  <si>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</si>
  <si>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</si>
  <si>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</si>
  <si>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</si>
  <si>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</si>
  <si>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</si>
  <si>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</si>
  <si>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</si>
  <si>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</si>
  <si>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</si>
  <si>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</si>
  <si>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</si>
  <si>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</si>
  <si>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</si>
  <si>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</si>
  <si>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</si>
  <si>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</si>
  <si>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</si>
  <si>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</si>
  <si>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</si>
  <si>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</si>
  <si>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</si>
  <si>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</si>
  <si>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</si>
  <si>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</si>
  <si>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</si>
  <si>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</si>
  <si>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</si>
  <si>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</si>
  <si>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</si>
  <si>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</si>
  <si>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</si>
  <si>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</si>
  <si>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</si>
  <si>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</si>
  <si>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</si>
  <si>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</si>
  <si>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</si>
  <si>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</si>
  <si>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</si>
  <si>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</si>
  <si>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</si>
  <si>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</si>
  <si>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</si>
  <si>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</si>
  <si>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</si>
  <si>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</si>
  <si>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</si>
  <si>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</si>
  <si>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</si>
  <si>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</si>
  <si>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</si>
  <si>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</si>
  <si>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</si>
  <si>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</si>
  <si>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</si>
  <si>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</si>
  <si>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</si>
  <si>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</si>
  <si>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</si>
  <si>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</si>
  <si>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</si>
  <si>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</si>
  <si>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</si>
  <si>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</si>
  <si>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</si>
  <si>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</si>
  <si>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</si>
  <si>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</si>
  <si>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</si>
  <si>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</si>
  <si>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</si>
  <si>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</si>
  <si>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</si>
  <si>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</si>
  <si>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</si>
  <si>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</si>
  <si>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</si>
  <si>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</si>
  <si>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</si>
  <si>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</si>
  <si>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</si>
  <si>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</si>
  <si>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</si>
  <si>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</si>
  <si>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</si>
  <si>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</si>
  <si>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</si>
  <si>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</si>
  <si>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</si>
  <si>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</si>
  <si>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</si>
  <si>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</si>
  <si>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</si>
  <si>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</si>
  <si>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</si>
  <si>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</si>
  <si>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</si>
  <si>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</si>
  <si>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</si>
  <si>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</si>
  <si>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</si>
  <si>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</si>
  <si>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</si>
  <si>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</si>
  <si>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</si>
  <si>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</si>
  <si>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</si>
  <si>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</si>
  <si>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</si>
  <si>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</si>
  <si>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</si>
  <si>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</si>
  <si>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</si>
  <si>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</si>
  <si>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</si>
  <si>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</si>
  <si>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</si>
  <si>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</si>
  <si>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</si>
  <si>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</si>
  <si>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</si>
  <si>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</si>
  <si>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</si>
  <si>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</si>
  <si>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</si>
  <si>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</si>
  <si>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</si>
  <si>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</si>
  <si>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</si>
  <si>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</si>
  <si>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</si>
  <si>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</si>
  <si>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</si>
  <si>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</si>
  <si>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</si>
  <si>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</si>
  <si>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</si>
  <si>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</si>
  <si>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</si>
  <si>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</si>
  <si>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</si>
  <si>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</si>
  <si>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</si>
  <si>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</si>
  <si>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</si>
  <si>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</si>
  <si>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</si>
  <si>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</si>
  <si>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</si>
  <si>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</si>
  <si>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</si>
  <si>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</si>
  <si>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</si>
  <si>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</si>
  <si>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</si>
  <si>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</si>
  <si>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</si>
  <si>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</si>
  <si>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</si>
  <si>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</si>
  <si>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</si>
  <si>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</si>
  <si>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</si>
  <si>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</si>
  <si>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</si>
  <si>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</si>
  <si>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</si>
  <si>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</si>
  <si>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</si>
  <si>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</si>
  <si>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</si>
  <si>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</si>
  <si>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</si>
  <si>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</si>
  <si>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</si>
  <si>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</si>
  <si>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</si>
  <si>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</si>
  <si>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</si>
  <si>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</si>
  <si>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</si>
  <si>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</si>
  <si>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</si>
  <si>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</si>
  <si>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</si>
  <si>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</si>
  <si>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</si>
  <si>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</si>
  <si>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</si>
  <si>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</si>
  <si>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</si>
  <si>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</si>
  <si>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</si>
  <si>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</si>
  <si>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</si>
  <si>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</si>
  <si>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</si>
  <si>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</si>
  <si>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</si>
  <si>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</si>
  <si>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</si>
  <si>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</si>
  <si>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</si>
  <si>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</si>
  <si>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</si>
  <si>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</si>
  <si>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</si>
  <si>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</si>
  <si>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</si>
  <si>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</si>
  <si>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</si>
  <si>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</si>
  <si>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</si>
  <si>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</si>
  <si>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</si>
  <si>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</si>
  <si>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</si>
  <si>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</si>
  <si>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</si>
  <si>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</si>
  <si>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</si>
  <si>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</si>
  <si>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</si>
  <si>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</si>
  <si>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</si>
  <si>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</si>
  <si>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</si>
  <si>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</si>
  <si>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</si>
  <si>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</si>
  <si>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</si>
  <si>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</si>
  <si>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</si>
  <si>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</si>
  <si>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</si>
  <si>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</si>
  <si>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</si>
  <si>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</si>
  <si>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</si>
  <si>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</si>
  <si>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</si>
  <si>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</si>
  <si>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</si>
  <si>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</si>
  <si>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</si>
  <si>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</si>
  <si>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</si>
  <si>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</si>
  <si>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</si>
  <si>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</si>
  <si>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</si>
  <si>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</si>
  <si>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</si>
  <si>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</si>
  <si>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</si>
  <si>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</si>
  <si>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</si>
  <si>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</si>
  <si>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</si>
  <si>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</si>
  <si>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</si>
  <si>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</si>
  <si>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</si>
  <si>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</si>
  <si>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</si>
  <si>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</si>
  <si>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</si>
  <si>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</si>
  <si>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</si>
  <si>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</si>
  <si>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</si>
  <si>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</si>
  <si>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</si>
  <si>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</si>
  <si>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</si>
  <si>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</si>
  <si>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</si>
  <si>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</si>
  <si>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</si>
  <si>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</si>
  <si>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</si>
  <si>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</si>
  <si>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</si>
  <si>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</si>
  <si>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</si>
  <si>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</si>
  <si>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</si>
  <si>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</si>
  <si>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</si>
  <si>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</si>
  <si>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</si>
  <si>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</si>
  <si>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</si>
  <si>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</si>
  <si>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</si>
  <si>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</si>
  <si>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</si>
  <si>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</si>
  <si>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</si>
  <si>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</si>
  <si>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</si>
  <si>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</si>
  <si>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</si>
  <si>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</si>
  <si>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</si>
  <si>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</si>
  <si>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</si>
  <si>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</si>
  <si>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</si>
  <si>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</si>
  <si>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</si>
  <si>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</si>
  <si>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</si>
  <si>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</si>
  <si>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</si>
  <si>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</si>
  <si>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</si>
  <si>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</si>
  <si>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</si>
  <si>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</si>
  <si>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</si>
  <si>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</si>
  <si>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</si>
  <si>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</si>
  <si>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</si>
  <si>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</si>
  <si>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</si>
  <si>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</si>
  <si>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</si>
  <si>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</si>
  <si>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</si>
  <si>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</si>
  <si>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</si>
  <si>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</si>
  <si>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</si>
  <si>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</si>
  <si>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</si>
  <si>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</si>
  <si>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</si>
  <si>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</si>
  <si>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</si>
  <si>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</si>
  <si>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</si>
  <si>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</si>
  <si>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</si>
  <si>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</si>
  <si>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</si>
  <si>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</si>
  <si>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</si>
  <si>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</si>
  <si>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</si>
  <si>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</si>
  <si>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</si>
  <si>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</si>
  <si>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</si>
  <si>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</si>
  <si>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</si>
  <si>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</si>
  <si>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</si>
  <si>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</si>
  <si>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</si>
  <si>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</si>
  <si>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</si>
  <si>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</si>
  <si>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</si>
  <si>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</si>
  <si>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</si>
  <si>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</si>
  <si>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</si>
  <si>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</si>
  <si>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</si>
  <si>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</si>
  <si>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</si>
  <si>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</si>
  <si>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</si>
  <si>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</si>
  <si>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</si>
  <si>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</si>
  <si>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</si>
  <si>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</si>
  <si>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</si>
  <si>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</si>
  <si>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</si>
  <si>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</si>
  <si>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</si>
  <si>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</si>
  <si>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</si>
  <si>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</si>
  <si>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</si>
  <si>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</si>
  <si>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</si>
  <si>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</si>
  <si>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</si>
  <si>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</si>
  <si>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</si>
  <si>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</si>
  <si>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</si>
  <si>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</si>
  <si>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</si>
  <si>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</si>
  <si>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</si>
  <si>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</si>
  <si>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</si>
  <si>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</si>
  <si>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</si>
  <si>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</si>
  <si>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</si>
  <si>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</si>
  <si>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</si>
  <si>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</si>
  <si>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</si>
  <si>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</si>
  <si>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</si>
  <si>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</si>
  <si>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</si>
  <si>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</si>
  <si>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</si>
  <si>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</si>
  <si>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</si>
  <si>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</si>
  <si>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</si>
  <si>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</si>
  <si>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</si>
  <si>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</si>
  <si>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</si>
  <si>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</si>
  <si>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</si>
  <si>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</si>
  <si>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</si>
  <si>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</si>
  <si>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</si>
  <si>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</si>
  <si>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</si>
  <si>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</si>
  <si>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</si>
  <si>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</si>
  <si>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</si>
  <si>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</si>
  <si>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</si>
  <si>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</si>
  <si>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</si>
  <si>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</si>
  <si>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</si>
  <si>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</si>
  <si>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</si>
  <si>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</si>
  <si>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</si>
  <si>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</si>
  <si>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</si>
  <si>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</si>
  <si>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</si>
  <si>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</si>
  <si>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</si>
  <si>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</si>
  <si>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</si>
  <si>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</si>
  <si>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</si>
  <si>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</si>
  <si>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</si>
  <si>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</si>
  <si>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</si>
  <si>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</si>
  <si>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</si>
  <si>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</si>
  <si>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</si>
  <si>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</si>
  <si>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</si>
  <si>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</si>
  <si>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</si>
  <si>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</si>
  <si>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</si>
  <si>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</si>
  <si>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</si>
  <si>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</si>
  <si>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</si>
  <si>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</si>
  <si>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</si>
  <si>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</si>
  <si>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</si>
  <si>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</si>
  <si>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</si>
  <si>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</si>
  <si>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</si>
  <si>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</si>
  <si>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</si>
  <si>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</si>
  <si>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</si>
  <si>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</si>
  <si>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</si>
  <si>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</si>
  <si>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</si>
  <si>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</si>
  <si>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</si>
  <si>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</si>
  <si>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</si>
  <si>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</si>
  <si>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</si>
  <si>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</si>
  <si>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</si>
  <si>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</si>
  <si>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</si>
  <si>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</si>
  <si>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</si>
  <si>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</si>
  <si>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</si>
  <si>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</si>
  <si>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</si>
  <si>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</si>
  <si>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</si>
  <si>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</si>
  <si>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</si>
  <si>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</si>
  <si>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</si>
  <si>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</si>
  <si>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</si>
  <si>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</si>
  <si>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</si>
  <si>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</si>
  <si>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</si>
  <si>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</si>
  <si>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</si>
  <si>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</si>
  <si>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</si>
  <si>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</si>
  <si>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</si>
  <si>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</si>
  <si>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</si>
  <si>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</si>
  <si>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</si>
  <si>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</si>
  <si>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</si>
  <si>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</si>
  <si>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</si>
  <si>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</si>
  <si>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</si>
  <si>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</si>
  <si>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</si>
  <si>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</si>
  <si>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</si>
  <si>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</si>
  <si>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</si>
  <si>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</si>
  <si>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</si>
  <si>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</si>
  <si>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</si>
  <si>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</si>
  <si>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</si>
  <si>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</si>
  <si>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</si>
  <si>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</si>
  <si>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</si>
  <si>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</si>
  <si>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</si>
  <si>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</si>
  <si>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</si>
  <si>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</si>
  <si>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</si>
  <si>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</si>
  <si>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</si>
  <si>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</si>
  <si>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</si>
  <si>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</si>
  <si>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</si>
  <si>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</si>
  <si>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</si>
  <si>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</si>
  <si>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</si>
  <si>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</si>
  <si>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</si>
  <si>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</si>
  <si>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</si>
  <si>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</si>
  <si>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</si>
  <si>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</si>
  <si>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</si>
  <si>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</si>
  <si>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</si>
  <si>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</si>
  <si>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</si>
  <si>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</si>
  <si>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</si>
  <si>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</si>
  <si>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</si>
  <si>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</si>
  <si>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</si>
  <si>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</si>
  <si>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</si>
  <si>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</si>
  <si>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</si>
  <si>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</si>
  <si>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</si>
  <si>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</si>
  <si>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</si>
  <si>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</si>
  <si>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</si>
  <si>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</si>
  <si>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</si>
  <si>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</si>
  <si>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</si>
  <si>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</si>
  <si>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</si>
  <si>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</si>
  <si>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</si>
  <si>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</si>
  <si>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</si>
  <si>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</si>
  <si>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</si>
  <si>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</si>
  <si>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</si>
  <si>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</si>
  <si>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</si>
  <si>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</si>
  <si>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</si>
  <si>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</si>
  <si>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</si>
  <si>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</si>
  <si>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</si>
  <si>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</si>
  <si>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</si>
  <si>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</si>
  <si>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</si>
  <si>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</si>
  <si>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</si>
  <si>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</si>
  <si>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</si>
  <si>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</si>
  <si>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</si>
  <si>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</si>
  <si>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</si>
  <si>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</si>
  <si>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</si>
  <si>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</si>
  <si>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</si>
  <si>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</si>
  <si>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</si>
  <si>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</si>
  <si>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</si>
  <si>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</si>
  <si>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</si>
  <si>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</si>
  <si>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</si>
  <si>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</si>
  <si>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</si>
  <si>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</si>
  <si>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</si>
  <si>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</si>
  <si>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</si>
  <si>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</si>
  <si>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</si>
  <si>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</si>
  <si>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</si>
  <si>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</si>
  <si>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</si>
  <si>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</si>
  <si>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</si>
  <si>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</si>
  <si>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</si>
  <si>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</si>
  <si>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</si>
  <si>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</si>
  <si>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</si>
  <si>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</si>
  <si>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</si>
  <si>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</si>
  <si>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</si>
  <si>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</si>
  <si>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</si>
  <si>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</si>
  <si>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</si>
  <si>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</si>
  <si>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</si>
  <si>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</si>
  <si>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</si>
  <si>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</si>
  <si>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</si>
  <si>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</si>
  <si>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</si>
  <si>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</si>
  <si>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</si>
  <si>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</si>
  <si>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</si>
  <si>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</si>
  <si>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</si>
  <si>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</si>
  <si>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</si>
  <si>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</si>
  <si>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</si>
  <si>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</si>
  <si>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</si>
  <si>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</si>
  <si>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</si>
  <si>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</si>
  <si>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</si>
  <si>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</si>
  <si>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</si>
  <si>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</si>
  <si>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</si>
  <si>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</si>
  <si>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</si>
  <si>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</si>
  <si>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</si>
  <si>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</si>
  <si>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</si>
  <si>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</si>
  <si>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</si>
  <si>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</si>
  <si>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</si>
  <si>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</si>
  <si>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</si>
  <si>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</si>
  <si>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</si>
  <si>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</si>
  <si>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</si>
  <si>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</si>
  <si>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</si>
  <si>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</si>
  <si>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</si>
  <si>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</si>
  <si>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</si>
  <si>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</si>
  <si>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</si>
  <si>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</si>
  <si>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</si>
  <si>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</si>
  <si>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</si>
  <si>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</si>
  <si>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</si>
  <si>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</si>
  <si>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</si>
  <si>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</si>
  <si>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</si>
  <si>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</si>
  <si>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</si>
  <si>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</si>
  <si>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</si>
  <si>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</si>
  <si>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</si>
  <si>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</si>
  <si>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</si>
  <si>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</si>
  <si>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</si>
  <si>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</si>
  <si>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</si>
  <si>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</si>
  <si>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</si>
  <si>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</si>
  <si>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</si>
  <si>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</si>
  <si>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</si>
  <si>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</si>
  <si>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</si>
  <si>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</si>
  <si>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</si>
  <si>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</si>
  <si>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</si>
  <si>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</si>
  <si>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</si>
  <si>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</si>
  <si>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</si>
  <si>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</si>
  <si>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</si>
  <si>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</si>
  <si>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</si>
  <si>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</si>
  <si>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</si>
  <si>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</si>
  <si>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</si>
  <si>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</si>
  <si>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</si>
  <si>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</si>
  <si>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</si>
  <si>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</si>
  <si>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</si>
  <si>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</si>
  <si>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</si>
  <si>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</si>
  <si>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</si>
  <si>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</si>
  <si>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</si>
  <si>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</si>
  <si>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</si>
  <si>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</si>
  <si>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</si>
  <si>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</si>
  <si>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</si>
  <si>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</si>
  <si>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</si>
  <si>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</si>
  <si>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</si>
  <si>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</si>
  <si>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</si>
  <si>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</si>
  <si>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</si>
  <si>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</si>
  <si>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</si>
  <si>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</si>
  <si>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</si>
  <si>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</si>
  <si>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</si>
  <si>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</si>
  <si>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</si>
  <si>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</si>
  <si>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</si>
  <si>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</si>
  <si>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</si>
  <si>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</si>
  <si>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</si>
  <si>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</si>
  <si>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</si>
  <si>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</si>
  <si>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</si>
  <si>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</si>
  <si>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</si>
  <si>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</si>
  <si>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</si>
  <si>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</si>
  <si>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</si>
  <si>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</si>
  <si>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</si>
  <si>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</si>
  <si>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</si>
  <si>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</si>
  <si>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</si>
  <si>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</si>
  <si>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</si>
  <si>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</si>
  <si>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</si>
  <si>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</si>
  <si>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</si>
  <si>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</si>
  <si>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</si>
  <si>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</si>
  <si>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</si>
  <si>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</si>
  <si>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</si>
  <si>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</si>
  <si>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</si>
  <si>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</si>
  <si>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</si>
  <si>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</si>
  <si>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</si>
  <si>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</si>
  <si>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</si>
  <si>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</si>
  <si>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</si>
  <si>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</si>
  <si>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</si>
  <si>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</si>
  <si>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</si>
  <si>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</si>
  <si>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</si>
  <si>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</si>
  <si>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</si>
  <si>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</si>
  <si>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</si>
  <si>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</si>
  <si>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</si>
  <si>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</si>
  <si>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</si>
  <si>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</si>
  <si>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</si>
  <si>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</si>
  <si>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</si>
  <si>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</si>
  <si>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</si>
  <si>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</si>
  <si>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</si>
  <si>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</si>
  <si>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</si>
  <si>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</si>
  <si>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</si>
  <si>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</si>
  <si>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</si>
  <si>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</si>
  <si>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</si>
  <si>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</si>
  <si>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</si>
  <si>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</si>
  <si>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</si>
  <si>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</si>
  <si>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</si>
  <si>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</si>
  <si>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</si>
  <si>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</si>
  <si>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</si>
  <si>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</si>
  <si>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</si>
  <si>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</si>
  <si>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</si>
  <si>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</si>
  <si>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</si>
  <si>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</si>
  <si>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</si>
  <si>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</si>
  <si>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</si>
  <si>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</si>
  <si>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</si>
  <si>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</si>
  <si>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</si>
  <si>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</si>
  <si>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</si>
  <si>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</si>
  <si>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</si>
  <si>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</si>
  <si>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</si>
  <si>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</si>
  <si>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</si>
  <si>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</si>
  <si>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</si>
  <si>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</si>
  <si>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</si>
  <si>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</si>
  <si>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</si>
  <si>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</si>
  <si>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</si>
  <si>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</si>
  <si>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</si>
  <si>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</si>
  <si>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</si>
  <si>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</si>
  <si>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</si>
  <si>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</si>
  <si>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</si>
  <si>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</si>
  <si>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</si>
  <si>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</si>
  <si>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</si>
  <si>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</si>
  <si>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</si>
  <si>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</si>
  <si>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</si>
  <si>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</si>
  <si>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</si>
  <si>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</si>
  <si>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</si>
  <si>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</si>
  <si>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</si>
  <si>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</si>
  <si>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</si>
  <si>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</si>
  <si>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</si>
  <si>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</si>
  <si>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</si>
  <si>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</si>
  <si>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</si>
  <si>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</si>
  <si>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</si>
  <si>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</si>
  <si>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</si>
  <si>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</si>
  <si>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</si>
  <si>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</si>
  <si>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</si>
  <si>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</si>
  <si>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</si>
  <si>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</si>
  <si>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</si>
  <si>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</si>
  <si>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</si>
  <si>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</si>
  <si>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</si>
  <si>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</si>
  <si>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</si>
  <si>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</si>
  <si>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</si>
  <si>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</si>
  <si>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</si>
  <si>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</si>
  <si>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</si>
  <si>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</si>
  <si>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</si>
  <si>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</si>
  <si>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</si>
  <si>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</si>
  <si>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</si>
  <si>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</si>
  <si>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</si>
  <si>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</si>
  <si>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</si>
  <si>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</si>
  <si>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</si>
  <si>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</si>
  <si>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</si>
  <si>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</si>
  <si>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</si>
  <si>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</si>
  <si>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</si>
  <si>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</si>
  <si>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</si>
  <si>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</si>
  <si>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</si>
  <si>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</si>
  <si>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</si>
  <si>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</si>
  <si>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</si>
  <si>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</si>
  <si>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</si>
  <si>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</si>
  <si>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</si>
  <si>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</si>
  <si>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</si>
  <si>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</si>
  <si>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</si>
  <si>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</si>
  <si>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</si>
  <si>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</si>
  <si>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</si>
  <si>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</si>
  <si>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</si>
  <si>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</si>
  <si>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</si>
  <si>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</si>
  <si>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</si>
  <si>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</si>
  <si>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</si>
  <si>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</si>
  <si>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</si>
  <si>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</si>
  <si>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</si>
  <si>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</si>
  <si>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</si>
  <si>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</si>
  <si>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</si>
  <si>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</si>
  <si>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</si>
  <si>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</si>
  <si>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</si>
  <si>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</si>
  <si>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</si>
  <si>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</si>
  <si>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</si>
  <si>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</si>
  <si>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</si>
  <si>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</si>
  <si>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</si>
  <si>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</si>
  <si>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</si>
  <si>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</si>
  <si>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</si>
  <si>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</si>
  <si>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</si>
  <si>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</si>
  <si>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</si>
  <si>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</si>
  <si>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</si>
  <si>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</si>
  <si>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</si>
  <si>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</si>
  <si>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</si>
  <si>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</si>
  <si>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</si>
  <si>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</si>
  <si>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</si>
  <si>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</si>
  <si>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</si>
  <si>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</si>
  <si>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</si>
  <si>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</si>
  <si>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</si>
  <si>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</si>
  <si>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</si>
  <si>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</si>
  <si>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</si>
  <si>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</si>
  <si>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</si>
  <si>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</si>
  <si>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</si>
  <si>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</si>
  <si>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</si>
  <si>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</si>
  <si>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</si>
  <si>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</si>
  <si>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</si>
  <si>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</si>
  <si>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</si>
  <si>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</si>
  <si>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</si>
  <si>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</si>
  <si>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</si>
  <si>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</si>
  <si>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</si>
  <si>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</si>
  <si>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</si>
  <si>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</si>
  <si>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</si>
  <si>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</si>
  <si>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</si>
  <si>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</si>
  <si>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</si>
  <si>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</si>
  <si>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</si>
  <si>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</si>
  <si>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</si>
  <si>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</si>
  <si>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</si>
  <si>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</si>
  <si>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</si>
  <si>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</si>
  <si>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</si>
  <si>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</si>
  <si>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</si>
  <si>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</si>
  <si>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</si>
  <si>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</si>
  <si>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</si>
  <si>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</si>
  <si>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</si>
  <si>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</si>
  <si>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</si>
  <si>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</si>
  <si>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</si>
  <si>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</si>
  <si>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</si>
  <si>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</si>
  <si>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</si>
  <si>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</si>
  <si>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</si>
  <si>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</si>
  <si>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</si>
  <si>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</si>
  <si>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</si>
  <si>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</si>
  <si>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</si>
  <si>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</si>
  <si>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</si>
  <si>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</si>
  <si>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</si>
  <si>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</si>
  <si>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</si>
  <si>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</si>
  <si>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</si>
  <si>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</si>
  <si>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</si>
  <si>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</si>
  <si>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</si>
  <si>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</si>
  <si>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</si>
  <si>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</si>
  <si>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</si>
  <si>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</si>
  <si>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</si>
  <si>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</si>
  <si>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</si>
  <si>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</si>
  <si>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</si>
  <si>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</si>
  <si>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</si>
  <si>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</si>
  <si>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</si>
  <si>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</si>
  <si>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</si>
  <si>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</si>
  <si>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</si>
  <si>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</si>
  <si>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</si>
  <si>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</si>
  <si>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</si>
  <si>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</si>
  <si>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</si>
  <si>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</si>
  <si>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</si>
  <si>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</si>
  <si>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</si>
  <si>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</si>
  <si>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</si>
  <si>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</si>
  <si>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</si>
  <si>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</si>
  <si>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</si>
  <si>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</si>
  <si>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</si>
  <si>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</si>
  <si>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</si>
  <si>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</si>
  <si>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</si>
  <si>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</si>
  <si>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</si>
  <si>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</si>
  <si>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</si>
  <si>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</si>
  <si>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</si>
  <si>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</si>
  <si>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</si>
  <si>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</si>
  <si>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</si>
  <si>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</si>
  <si>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</si>
  <si>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</si>
  <si>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</si>
  <si>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</si>
  <si>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</si>
  <si>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</si>
  <si>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</si>
  <si>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</si>
  <si>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</si>
  <si>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</si>
  <si>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</si>
  <si>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</si>
  <si>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</si>
  <si>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</si>
  <si>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</si>
  <si>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</si>
  <si>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</si>
  <si>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</si>
  <si>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</si>
  <si>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</si>
  <si>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</si>
  <si>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</si>
  <si>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</si>
  <si>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</si>
  <si>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</si>
  <si>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</si>
  <si>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</si>
  <si>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</si>
  <si>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</si>
  <si>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</si>
  <si>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</si>
  <si>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</si>
  <si>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</si>
  <si>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</si>
  <si>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</si>
  <si>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</si>
  <si>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</si>
  <si>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</si>
  <si>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</si>
  <si>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</si>
  <si>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</si>
  <si>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</si>
  <si>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</si>
  <si>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</si>
  <si>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</si>
  <si>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</si>
  <si>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</si>
  <si>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</si>
  <si>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</si>
  <si>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</si>
  <si>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</si>
  <si>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</si>
  <si>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</si>
  <si>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</si>
  <si>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</si>
  <si>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</si>
  <si>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</si>
  <si>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</si>
  <si>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</si>
  <si>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</si>
  <si>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</si>
  <si>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</si>
  <si>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</si>
  <si>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</si>
  <si>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</si>
  <si>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</si>
  <si>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</si>
  <si>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</si>
  <si>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</si>
  <si>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</si>
  <si>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</si>
  <si>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</si>
  <si>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</si>
  <si>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</si>
  <si>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</si>
  <si>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</si>
  <si>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</si>
  <si>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</si>
  <si>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</si>
  <si>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</si>
  <si>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</si>
  <si>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</si>
  <si>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</si>
  <si>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</si>
  <si>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</si>
  <si>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</si>
  <si>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</si>
  <si>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</si>
  <si>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</si>
  <si>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</si>
  <si>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</si>
  <si>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</si>
  <si>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</si>
  <si>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</si>
  <si>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</si>
  <si>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</si>
  <si>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</si>
  <si>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</si>
  <si>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</si>
  <si>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</si>
  <si>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</si>
  <si>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</si>
  <si>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</si>
  <si>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</si>
  <si>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</si>
  <si>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</si>
  <si>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</si>
  <si>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</si>
  <si>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</si>
  <si>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</si>
  <si>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</si>
  <si>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</si>
  <si>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</si>
  <si>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</si>
  <si>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</si>
  <si>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</si>
  <si>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</si>
  <si>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</si>
  <si>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</si>
  <si>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</si>
  <si>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</si>
  <si>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</si>
  <si>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</si>
  <si>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</si>
  <si>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</si>
  <si>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</si>
  <si>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</si>
  <si>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</si>
  <si>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</si>
  <si>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</si>
  <si>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</si>
  <si>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</si>
  <si>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</si>
  <si>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</si>
  <si>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</si>
  <si>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</si>
  <si>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</si>
  <si>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</si>
  <si>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</si>
  <si>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</si>
  <si>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</si>
  <si>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</si>
  <si>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</si>
  <si>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</si>
  <si>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</si>
  <si>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</si>
  <si>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</si>
  <si>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</si>
  <si>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</si>
  <si>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</si>
  <si>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</si>
  <si>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</si>
  <si>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</si>
  <si>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</si>
  <si>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</si>
  <si>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</si>
  <si>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</si>
  <si>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</si>
  <si>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</si>
  <si>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</si>
  <si>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</si>
  <si>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</si>
  <si>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</si>
  <si>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</si>
  <si>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</si>
  <si>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</si>
  <si>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</si>
  <si>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</si>
  <si>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</si>
  <si>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</si>
  <si>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</si>
  <si>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</si>
  <si>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</si>
  <si>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</si>
  <si>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</si>
  <si>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</si>
  <si>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</si>
  <si>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</si>
  <si>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</si>
  <si>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</si>
  <si>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</si>
  <si>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</si>
  <si>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</si>
  <si>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</si>
  <si>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</si>
  <si>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</si>
  <si>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</si>
  <si>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</si>
  <si>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</si>
  <si>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</si>
  <si>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</si>
  <si>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</si>
  <si>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</si>
  <si>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</si>
  <si>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</si>
  <si>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</si>
  <si>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</si>
  <si>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</si>
  <si>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</si>
  <si>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</si>
  <si>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</si>
  <si>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</si>
  <si>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</si>
  <si>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</si>
  <si>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</si>
  <si>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</si>
  <si>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</si>
  <si>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</si>
  <si>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</si>
  <si>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</si>
  <si>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</si>
  <si>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</si>
  <si>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</si>
  <si>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</si>
  <si>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</si>
  <si>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</si>
  <si>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</si>
  <si>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</si>
  <si>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</si>
  <si>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</si>
  <si>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</si>
  <si>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</si>
  <si>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</si>
  <si>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</si>
  <si>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</si>
  <si>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</si>
  <si>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</si>
  <si>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</si>
  <si>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</si>
  <si>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</si>
  <si>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</si>
  <si>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</si>
  <si>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</si>
  <si>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</si>
  <si>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</si>
  <si>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</si>
  <si>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</si>
  <si>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</si>
  <si>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</si>
  <si>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</si>
  <si>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</si>
  <si>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</si>
  <si>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</si>
  <si>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</si>
  <si>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</si>
  <si>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</si>
  <si>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</si>
  <si>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</si>
  <si>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</si>
  <si>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</si>
  <si>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</si>
  <si>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</si>
  <si>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</si>
  <si>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</si>
  <si>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</si>
  <si>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</si>
  <si>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</si>
  <si>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</si>
  <si>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</si>
  <si>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</si>
  <si>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</si>
  <si>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</si>
  <si>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</si>
  <si>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</si>
  <si>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</si>
  <si>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</si>
  <si>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</si>
  <si>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</si>
  <si>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</si>
  <si>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</si>
  <si>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</si>
  <si>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</si>
  <si>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</si>
  <si>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</si>
  <si>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</si>
  <si>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</si>
  <si>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</si>
  <si>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</si>
  <si>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</si>
  <si>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</si>
  <si>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</si>
  <si>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</si>
  <si>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</si>
  <si>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</si>
  <si>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</si>
  <si>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</si>
  <si>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</si>
  <si>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</si>
  <si>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</si>
  <si>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</si>
  <si>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</si>
  <si>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</si>
  <si>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</si>
  <si>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</si>
  <si>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</si>
  <si>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</si>
  <si>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</si>
  <si>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</si>
  <si>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</si>
  <si>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</si>
  <si>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</si>
  <si>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</si>
  <si>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</si>
  <si>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</si>
  <si>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</si>
  <si>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</si>
  <si>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</si>
  <si>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</si>
  <si>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</si>
  <si>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</si>
  <si>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</si>
  <si>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</si>
  <si>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</si>
  <si>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</si>
  <si>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</si>
  <si>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</si>
  <si>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</si>
  <si>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</si>
  <si>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</si>
  <si>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</si>
  <si>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</si>
  <si>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</si>
  <si>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</si>
  <si>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</si>
  <si>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</si>
  <si>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</si>
  <si>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</si>
  <si>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</si>
  <si>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</si>
  <si>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</si>
  <si>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</si>
  <si>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</si>
  <si>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</si>
  <si>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</si>
  <si>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</si>
  <si>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</si>
  <si>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</si>
  <si>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</si>
  <si>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</si>
  <si>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</si>
  <si>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</si>
  <si>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</si>
  <si>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</si>
  <si>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</si>
  <si>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</si>
  <si>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</si>
  <si>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</si>
  <si>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</si>
  <si>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</si>
  <si>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</si>
  <si>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</si>
  <si>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</si>
  <si>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</si>
  <si>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</si>
  <si>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</si>
  <si>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</si>
  <si>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</si>
  <si>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</si>
  <si>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</si>
  <si>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</si>
  <si>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</si>
  <si>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</si>
  <si>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</si>
  <si>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</si>
  <si>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</si>
  <si>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</si>
  <si>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</si>
  <si>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</si>
  <si>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</si>
  <si>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</si>
  <si>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</si>
  <si>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</si>
  <si>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</si>
  <si>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</si>
  <si>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</si>
  <si>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</si>
  <si>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</si>
  <si>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</si>
  <si>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</si>
  <si>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</si>
  <si>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</si>
  <si>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</si>
  <si>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</si>
  <si>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</si>
  <si>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</si>
  <si>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</si>
  <si>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</si>
  <si>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</si>
  <si>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</si>
  <si>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</si>
  <si>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</si>
  <si>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</si>
  <si>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</si>
  <si>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</si>
  <si>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</si>
  <si>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</si>
  <si>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</si>
  <si>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</si>
  <si>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</si>
  <si>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</si>
  <si>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</si>
  <si>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</si>
  <si>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</si>
  <si>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</si>
  <si>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</si>
  <si>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</si>
  <si>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</si>
  <si>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</si>
  <si>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</si>
  <si>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</si>
  <si>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</si>
  <si>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</si>
  <si>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</si>
  <si>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</si>
  <si>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</si>
  <si>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</si>
  <si>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</si>
  <si>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</si>
  <si>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</si>
  <si>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</si>
  <si>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</si>
  <si>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</si>
  <si>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</si>
  <si>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</si>
  <si>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</si>
  <si>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</si>
  <si>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</si>
  <si>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</si>
  <si>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</si>
  <si>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</si>
  <si>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</si>
  <si>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</si>
  <si>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</si>
  <si>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</si>
  <si>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</si>
  <si>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</si>
  <si>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</si>
  <si>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</si>
  <si>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</si>
  <si>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</si>
  <si>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</si>
  <si>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</si>
  <si>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</si>
  <si>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</si>
  <si>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</si>
  <si>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</si>
  <si>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</si>
  <si>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</si>
  <si>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</si>
  <si>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</si>
  <si>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</si>
  <si>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</si>
  <si>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</si>
  <si>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</si>
  <si>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</si>
  <si>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</si>
  <si>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</si>
  <si>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</si>
  <si>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</si>
  <si>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</si>
  <si>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</si>
  <si>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</si>
  <si>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</si>
  <si>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</si>
  <si>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</si>
  <si>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</si>
  <si>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</si>
  <si>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</si>
  <si>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</si>
  <si>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</si>
  <si>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</si>
  <si>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</si>
  <si>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</si>
  <si>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</si>
  <si>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</si>
  <si>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</si>
  <si>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</si>
  <si>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</si>
  <si>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</si>
  <si>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</si>
  <si>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</si>
  <si>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</si>
  <si>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</si>
  <si>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</si>
  <si>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</si>
  <si>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</si>
  <si>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</si>
  <si>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</si>
  <si>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</si>
  <si>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</si>
  <si>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</si>
  <si>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</si>
  <si>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</si>
  <si>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</si>
  <si>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</si>
  <si>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</si>
  <si>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</si>
  <si>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</si>
  <si>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</si>
  <si>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</si>
  <si>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</si>
  <si>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</si>
  <si>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</si>
  <si>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</si>
  <si>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</si>
  <si>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</si>
  <si>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</si>
  <si>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</si>
  <si>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</si>
  <si>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</si>
  <si>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</si>
  <si>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</si>
  <si>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</si>
  <si>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</si>
  <si>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</si>
  <si>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</si>
  <si>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</si>
  <si>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</si>
  <si>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</si>
  <si>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</si>
  <si>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</si>
  <si>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</si>
  <si>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</si>
  <si>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</si>
  <si>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</si>
  <si>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</si>
  <si>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</si>
  <si>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</si>
  <si>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</si>
  <si>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</si>
  <si>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</si>
  <si>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</si>
  <si>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</si>
  <si>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</si>
  <si>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</si>
  <si>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</si>
  <si>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</si>
  <si>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</si>
  <si>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</si>
  <si>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</si>
  <si>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</si>
  <si>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</si>
  <si>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</si>
  <si>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</si>
  <si>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</si>
  <si>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</si>
  <si>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</si>
  <si>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</si>
  <si>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</si>
  <si>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</si>
  <si>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</si>
  <si>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</si>
  <si>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</si>
  <si>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</si>
  <si>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</si>
  <si>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</si>
  <si>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</si>
  <si>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</si>
  <si>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</si>
  <si>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</si>
  <si>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</si>
  <si>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</si>
  <si>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</si>
  <si>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</si>
  <si>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</si>
  <si>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</si>
  <si>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</si>
  <si>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</si>
  <si>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</si>
  <si>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</si>
  <si>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</si>
  <si>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</si>
  <si>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</si>
  <si>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</si>
  <si>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</si>
  <si>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</si>
  <si>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</si>
  <si>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</si>
  <si>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</si>
  <si>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</si>
  <si>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</si>
  <si>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</si>
  <si>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</si>
  <si>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</si>
  <si>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</si>
  <si>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</si>
  <si>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</si>
  <si>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</si>
  <si>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</si>
  <si>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</si>
  <si>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</si>
  <si>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</si>
  <si>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</si>
  <si>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</si>
  <si>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</si>
  <si>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</si>
  <si>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</si>
  <si>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</si>
  <si>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</si>
  <si>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</si>
  <si>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</si>
  <si>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</si>
  <si>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</si>
  <si>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</si>
  <si>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</si>
  <si>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</si>
  <si>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</si>
  <si>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</si>
  <si>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</si>
  <si>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</si>
  <si>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</si>
  <si>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</si>
  <si>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</si>
  <si>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</si>
  <si>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</si>
  <si>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</si>
  <si>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</si>
  <si>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</si>
  <si>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</si>
  <si>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</si>
  <si>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</si>
  <si>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</si>
  <si>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</si>
  <si>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</si>
  <si>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</si>
  <si>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</si>
  <si>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</si>
  <si>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</si>
  <si>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</si>
  <si>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</si>
  <si>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</si>
  <si>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</si>
  <si>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</si>
  <si>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</si>
  <si>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</si>
  <si>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</si>
  <si>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</si>
  <si>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</si>
  <si>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</si>
  <si>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</si>
  <si>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</si>
  <si>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</si>
  <si>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</si>
  <si>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</si>
  <si>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</si>
  <si>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</si>
  <si>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</si>
  <si>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</si>
  <si>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</si>
  <si>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</si>
  <si>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</si>
  <si>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</si>
  <si>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</si>
  <si>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</si>
  <si>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</si>
  <si>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</si>
  <si>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</si>
  <si>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</si>
  <si>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</si>
  <si>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</si>
  <si>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</si>
  <si>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</si>
  <si>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</si>
  <si>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</si>
  <si>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</si>
  <si>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</si>
  <si>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</si>
  <si>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</si>
  <si>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</si>
  <si>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</si>
  <si>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</si>
  <si>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</si>
  <si>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</si>
  <si>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</si>
  <si>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</si>
  <si>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</si>
  <si>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</si>
  <si>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</si>
  <si>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</si>
  <si>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</si>
  <si>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</si>
  <si>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</si>
  <si>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</si>
  <si>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</si>
  <si>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</si>
  <si>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</si>
  <si>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</si>
  <si>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</si>
  <si>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</si>
  <si>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</si>
  <si>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</si>
  <si>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</si>
  <si>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</si>
  <si>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</si>
  <si>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</si>
  <si>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</si>
  <si>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</si>
  <si>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</si>
  <si>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</si>
  <si>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</si>
  <si>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</si>
  <si>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</si>
  <si>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</si>
  <si>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</si>
  <si>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</si>
  <si>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</si>
  <si>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</si>
  <si>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</si>
  <si>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</si>
  <si>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</si>
  <si>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</si>
  <si>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</si>
  <si>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</si>
  <si>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</si>
  <si>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</si>
  <si>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</si>
  <si>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</si>
  <si>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</si>
  <si>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</si>
  <si>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</si>
  <si>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</si>
  <si>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</si>
  <si>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</si>
  <si>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</si>
  <si>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</si>
  <si>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</si>
  <si>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</si>
  <si>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</si>
  <si>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</si>
  <si>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</si>
  <si>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</si>
  <si>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</si>
  <si>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</si>
  <si>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</si>
  <si>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</si>
  <si>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</si>
  <si>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</si>
  <si>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</si>
  <si>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</si>
  <si>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</si>
  <si>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</si>
  <si>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</si>
  <si>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</si>
  <si>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</si>
  <si>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</si>
  <si>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</si>
  <si>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</si>
  <si>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</si>
  <si>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</si>
  <si>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</si>
  <si>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</si>
  <si>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</si>
  <si>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</si>
  <si>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</si>
  <si>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</si>
  <si>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</si>
  <si>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</si>
  <si>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</si>
  <si>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</si>
  <si>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</si>
  <si>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</si>
  <si>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</si>
  <si>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</si>
  <si>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</si>
  <si>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</si>
  <si>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</si>
  <si>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</si>
  <si>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</si>
  <si>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</si>
  <si>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</si>
  <si>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</si>
  <si>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</si>
  <si>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</si>
  <si>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</si>
  <si>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</si>
  <si>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</si>
  <si>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</si>
  <si>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</si>
  <si>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</si>
  <si>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</si>
  <si>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</si>
  <si>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</si>
  <si>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</si>
  <si>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</si>
  <si>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</si>
  <si>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</si>
  <si>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</si>
  <si>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</si>
  <si>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</si>
  <si>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</si>
  <si>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</si>
  <si>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</si>
  <si>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</si>
  <si>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</si>
  <si>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</si>
  <si>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</si>
  <si>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</si>
  <si>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</si>
  <si>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</si>
  <si>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</si>
  <si>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</si>
  <si>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</si>
  <si>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</si>
  <si>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</si>
  <si>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</si>
  <si>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</si>
  <si>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</si>
  <si>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</si>
  <si>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</si>
  <si>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</si>
  <si>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</si>
  <si>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</si>
  <si>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</si>
  <si>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</si>
  <si>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</si>
  <si>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</si>
  <si>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</si>
  <si>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</si>
  <si>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</si>
  <si>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</si>
  <si>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</si>
  <si>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</si>
  <si>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</si>
  <si>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</si>
  <si>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</si>
  <si>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</si>
  <si>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</si>
  <si>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</si>
  <si>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</si>
  <si>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</si>
  <si>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</si>
  <si>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</si>
  <si>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</si>
  <si>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</si>
  <si>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</si>
  <si>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</si>
  <si>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</si>
  <si>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</si>
  <si>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</si>
  <si>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</si>
  <si>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</si>
  <si>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</si>
  <si>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</si>
  <si>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</si>
  <si>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</si>
  <si>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</si>
  <si>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</si>
  <si>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</si>
  <si>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</si>
  <si>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</si>
  <si>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</si>
  <si>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</si>
  <si>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</si>
  <si>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</si>
  <si>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</si>
  <si>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</si>
  <si>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</si>
  <si>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</si>
  <si>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</si>
  <si>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</si>
  <si>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</si>
  <si>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</si>
  <si>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</si>
  <si>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</si>
  <si>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</si>
  <si>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</si>
  <si>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</si>
  <si>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</si>
  <si>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</si>
  <si>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</si>
  <si>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</si>
  <si>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</si>
  <si>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</si>
  <si>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</si>
  <si>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</si>
  <si>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</si>
  <si>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</si>
  <si>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</si>
  <si>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</si>
  <si>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</si>
  <si>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</si>
  <si>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</si>
  <si>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</si>
  <si>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</si>
  <si>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</si>
  <si>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</si>
  <si>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</si>
  <si>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</si>
  <si>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</si>
  <si>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</si>
  <si>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</si>
  <si>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</si>
  <si>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</si>
  <si>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</si>
  <si>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</si>
  <si>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</si>
  <si>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</si>
  <si>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</si>
  <si>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</si>
  <si>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</si>
  <si>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</si>
  <si>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</si>
  <si>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</si>
  <si>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</si>
  <si>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</si>
  <si>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</si>
  <si>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</si>
  <si>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</si>
  <si>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</si>
  <si>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</si>
  <si>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</si>
  <si>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</si>
  <si>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</si>
  <si>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</si>
  <si>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</si>
  <si>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</si>
  <si>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</si>
  <si>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</si>
  <si>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</si>
  <si>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</si>
  <si>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</si>
  <si>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</si>
  <si>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</si>
  <si>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</si>
  <si>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</si>
  <si>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</si>
  <si>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</si>
  <si>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</si>
  <si>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</si>
  <si>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</si>
  <si>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</si>
  <si>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</si>
  <si>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</si>
  <si>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</si>
  <si>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</si>
  <si>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</si>
  <si>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</si>
  <si>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</si>
  <si>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</si>
  <si>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</si>
  <si>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</si>
  <si>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</si>
  <si>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</si>
  <si>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</si>
  <si>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</si>
  <si>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</si>
  <si>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</si>
  <si>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</si>
  <si>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</si>
  <si>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</si>
  <si>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</si>
  <si>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</si>
  <si>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</si>
  <si>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</si>
  <si>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</si>
  <si>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</si>
  <si>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</si>
  <si>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</si>
  <si>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</si>
  <si>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</si>
  <si>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</si>
  <si>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</si>
  <si>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</si>
  <si>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</si>
  <si>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</si>
  <si>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</si>
  <si>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</si>
  <si>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</si>
  <si>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</si>
  <si>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</si>
  <si>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</si>
  <si>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</si>
  <si>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</si>
  <si>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</si>
  <si>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</si>
  <si>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</si>
  <si>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</si>
  <si>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</si>
  <si>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</si>
  <si>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</si>
  <si>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</si>
  <si>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</si>
  <si>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</si>
  <si>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</si>
  <si>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</si>
  <si>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</si>
  <si>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</si>
  <si>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</si>
  <si>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</si>
  <si>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</si>
  <si>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</si>
  <si>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</si>
  <si>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</si>
  <si>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</si>
  <si>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</si>
  <si>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</si>
  <si>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</si>
  <si>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</si>
  <si>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</si>
  <si>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</si>
  <si>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</si>
  <si>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</si>
  <si>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</si>
  <si>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</si>
  <si>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</si>
  <si>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</si>
  <si>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</si>
  <si>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</si>
  <si>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</si>
  <si>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</si>
  <si>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</si>
  <si>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</si>
  <si>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</si>
  <si>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</si>
  <si>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</si>
  <si>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</si>
  <si>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</si>
  <si>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</si>
  <si>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</si>
  <si>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</si>
  <si>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</si>
  <si>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</si>
  <si>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</si>
  <si>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</si>
  <si>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</si>
  <si>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</si>
  <si>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</si>
  <si>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</si>
  <si>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</si>
  <si>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</si>
  <si>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</si>
  <si>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</si>
  <si>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</si>
  <si>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</si>
  <si>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</si>
  <si>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</si>
  <si>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</si>
  <si>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</si>
  <si>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</si>
  <si>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</si>
  <si>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</si>
  <si>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</si>
  <si>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</si>
  <si>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</si>
  <si>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</si>
  <si>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</si>
  <si>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</si>
  <si>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</si>
  <si>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</si>
  <si>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</si>
  <si>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</si>
  <si>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</si>
  <si>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</si>
  <si>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</si>
  <si>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</si>
  <si>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</si>
  <si>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</si>
  <si>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</si>
  <si>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</si>
  <si>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</si>
  <si>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</si>
  <si>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</si>
  <si>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</si>
  <si>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</si>
  <si>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</si>
  <si>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</si>
  <si>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</si>
  <si>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</si>
  <si>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</si>
  <si>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</si>
  <si>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</si>
  <si>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</si>
  <si>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</si>
  <si>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</si>
  <si>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</si>
  <si>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</si>
  <si>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</si>
  <si>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</si>
  <si>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</si>
  <si>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</si>
  <si>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</si>
  <si>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</si>
  <si>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</si>
  <si>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</si>
  <si>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</si>
  <si>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</si>
  <si>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</si>
  <si>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</si>
  <si>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</si>
  <si>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</si>
  <si>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</si>
  <si>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</si>
  <si>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</si>
  <si>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</si>
  <si>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</si>
  <si>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</si>
  <si>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</si>
  <si>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</si>
  <si>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</si>
  <si>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</si>
  <si>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</si>
  <si>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</si>
  <si>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</si>
  <si>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</si>
  <si>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</si>
  <si>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</si>
  <si>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</si>
  <si>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</si>
  <si>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</si>
  <si>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</si>
  <si>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</si>
  <si>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</si>
  <si>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</si>
  <si>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</si>
  <si>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</si>
  <si>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</si>
  <si>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</si>
  <si>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</si>
  <si>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</si>
  <si>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</si>
  <si>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</si>
  <si>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</si>
  <si>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</si>
  <si>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</si>
  <si>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</si>
  <si>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</si>
  <si>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</si>
  <si>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</si>
  <si>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</si>
  <si>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</si>
  <si>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</si>
  <si>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</si>
  <si>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</si>
  <si>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</si>
  <si>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</si>
  <si>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</si>
  <si>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</si>
  <si>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</si>
  <si>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</si>
  <si>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</si>
  <si>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</si>
  <si>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</si>
  <si>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</si>
  <si>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</si>
  <si>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</si>
  <si>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</si>
  <si>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</si>
  <si>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</si>
  <si>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</si>
  <si>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</si>
  <si>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</si>
  <si>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</si>
  <si>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</si>
  <si>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</si>
  <si>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</si>
  <si>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</si>
  <si>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</si>
  <si>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</si>
  <si>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</si>
  <si>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</si>
  <si>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</si>
  <si>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</si>
  <si>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</si>
  <si>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</si>
  <si>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</si>
  <si>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</si>
  <si>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</si>
  <si>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</si>
  <si>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</si>
  <si>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</si>
  <si>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</si>
  <si>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</si>
  <si>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</si>
  <si>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</si>
  <si>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</si>
  <si>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</si>
  <si>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</si>
  <si>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</si>
  <si>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</si>
  <si>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</si>
  <si>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</si>
  <si>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</si>
  <si>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</si>
  <si>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</si>
  <si>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</si>
  <si>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</si>
  <si>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</si>
  <si>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</si>
  <si>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</si>
  <si>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</si>
  <si>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</si>
  <si>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</si>
  <si>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</si>
  <si>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</si>
  <si>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</si>
  <si>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</si>
  <si>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</si>
  <si>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</si>
  <si>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</si>
  <si>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</si>
  <si>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</si>
  <si>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</si>
  <si>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</si>
  <si>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</si>
  <si>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</si>
  <si>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</si>
  <si>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</si>
  <si>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</si>
  <si>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</si>
  <si>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</si>
  <si>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</si>
  <si>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</si>
  <si>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</si>
  <si>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</si>
  <si>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</si>
  <si>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</si>
  <si>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</si>
  <si>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</si>
  <si>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</si>
  <si>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</si>
  <si>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</si>
  <si>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</si>
  <si>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</si>
  <si>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</si>
  <si>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</si>
  <si>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</si>
  <si>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</si>
  <si>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</si>
  <si>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</si>
  <si>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</si>
  <si>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</si>
  <si>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</si>
  <si>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</si>
  <si>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</si>
  <si>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</si>
  <si>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</si>
  <si>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</si>
  <si>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</si>
  <si>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</si>
  <si>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</si>
  <si>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</si>
  <si>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</si>
  <si>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</si>
  <si>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</si>
  <si>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</si>
  <si>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</si>
  <si>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</si>
  <si>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</si>
  <si>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</si>
  <si>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</si>
  <si>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</si>
  <si>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</si>
  <si>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</si>
  <si>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</si>
  <si>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</si>
  <si>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</si>
  <si>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</si>
  <si>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</si>
  <si>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</si>
  <si>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</si>
  <si>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</si>
  <si>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</si>
  <si>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</si>
  <si>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</si>
  <si>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</si>
  <si>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</si>
  <si>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</si>
  <si>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</si>
  <si>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</si>
  <si>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</si>
  <si>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</si>
  <si>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</si>
  <si>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</si>
  <si>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</si>
  <si>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</si>
  <si>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</si>
  <si>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</si>
  <si>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</si>
  <si>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</si>
  <si>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</si>
  <si>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</si>
  <si>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</si>
  <si>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</si>
  <si>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</si>
  <si>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</si>
  <si>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</si>
  <si>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</si>
  <si>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</si>
  <si>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</si>
  <si>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</si>
  <si>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</si>
  <si>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</si>
  <si>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</si>
  <si>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</si>
  <si>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</si>
  <si>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</si>
  <si>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</si>
  <si>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</si>
  <si>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</si>
  <si>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</si>
  <si>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</si>
  <si>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</si>
  <si>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</si>
  <si>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</si>
  <si>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</si>
  <si>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</si>
  <si>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</si>
  <si>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</si>
  <si>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</si>
  <si>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</si>
  <si>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</si>
  <si>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</si>
  <si>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</si>
  <si>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</si>
  <si>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</si>
  <si>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</si>
  <si>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</si>
  <si>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</si>
  <si>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</si>
  <si>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</si>
  <si>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</si>
  <si>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</si>
  <si>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</si>
  <si>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</si>
  <si>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</si>
  <si>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</si>
  <si>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</si>
  <si>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</si>
  <si>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</si>
  <si>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</si>
  <si>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</si>
  <si>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</si>
  <si>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</si>
  <si>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</si>
  <si>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</si>
  <si>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</si>
  <si>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</si>
  <si>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</si>
  <si>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</si>
  <si>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</si>
  <si>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</si>
  <si>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</si>
  <si>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</si>
  <si>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</si>
  <si>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</si>
  <si>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</si>
  <si>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</si>
  <si>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</si>
  <si>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</si>
  <si>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</si>
  <si>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</si>
  <si>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</si>
  <si>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</si>
  <si>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</si>
  <si>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</si>
  <si>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</si>
  <si>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</si>
  <si>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</si>
  <si>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</si>
  <si>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</si>
  <si>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</si>
  <si>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</si>
  <si>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</si>
  <si>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</si>
  <si>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</si>
  <si>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</si>
  <si>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</si>
  <si>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</si>
  <si>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</si>
  <si>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</si>
  <si>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</si>
  <si>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</si>
  <si>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</si>
  <si>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</si>
  <si>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</si>
  <si>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</si>
  <si>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</si>
  <si>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</si>
  <si>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</si>
  <si>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</si>
  <si>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</si>
  <si>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</si>
  <si>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</si>
  <si>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</si>
  <si>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</si>
  <si>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</si>
  <si>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</si>
  <si>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</si>
  <si>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</si>
  <si>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</si>
  <si>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</si>
  <si>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</si>
  <si>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</si>
  <si>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</si>
  <si>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</si>
  <si>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</si>
  <si>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</si>
  <si>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</si>
  <si>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</si>
  <si>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</si>
  <si>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</si>
  <si>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</si>
  <si>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</si>
  <si>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</si>
  <si>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</si>
  <si>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</si>
  <si>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</si>
  <si>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</si>
  <si>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</si>
  <si>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</si>
  <si>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</si>
  <si>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</si>
  <si>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</si>
  <si>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</si>
  <si>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</si>
  <si>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</si>
  <si>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</si>
  <si>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</si>
  <si>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</si>
  <si>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</si>
  <si>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</si>
  <si>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</si>
  <si>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</si>
  <si>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</si>
  <si>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</si>
  <si>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</si>
  <si>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</si>
  <si>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</si>
  <si>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</si>
  <si>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</si>
  <si>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</si>
  <si>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</si>
  <si>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</si>
  <si>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</si>
  <si>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</si>
  <si>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</si>
  <si>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</si>
  <si>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</si>
  <si>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</si>
  <si>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</si>
  <si>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</si>
  <si>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</si>
  <si>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</si>
  <si>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</si>
  <si>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</si>
  <si>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</si>
  <si>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</si>
  <si>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</si>
  <si>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</si>
  <si>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</si>
  <si>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</si>
  <si>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</si>
  <si>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</si>
  <si>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</si>
  <si>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</si>
  <si>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</si>
  <si>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</si>
  <si>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</si>
  <si>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</si>
  <si>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</si>
  <si>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</si>
  <si>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</si>
  <si>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</si>
  <si>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</si>
  <si>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</si>
  <si>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</si>
  <si>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</si>
  <si>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</si>
  <si>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</si>
  <si>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</si>
  <si>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</si>
  <si>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</si>
  <si>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</si>
  <si>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</si>
  <si>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</si>
  <si>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</si>
  <si>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</si>
  <si>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</si>
  <si>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</si>
  <si>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</si>
  <si>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</si>
  <si>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</si>
  <si>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</si>
  <si>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</si>
  <si>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</si>
  <si>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</si>
  <si>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</si>
  <si>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</si>
  <si>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</si>
  <si>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</si>
  <si>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</si>
  <si>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</si>
  <si>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</si>
  <si>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</si>
  <si>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</si>
  <si>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</si>
  <si>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</si>
  <si>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</si>
  <si>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</si>
  <si>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</si>
  <si>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</si>
  <si>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</si>
  <si>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</si>
  <si>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</si>
  <si>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</si>
  <si>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</si>
  <si>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</si>
  <si>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</si>
  <si>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</si>
  <si>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</si>
  <si>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</si>
  <si>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</si>
  <si>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</si>
  <si>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</si>
  <si>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</si>
  <si>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</si>
  <si>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</si>
  <si>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</si>
  <si>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</si>
  <si>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</si>
  <si>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</si>
  <si>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</si>
  <si>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</si>
  <si>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</si>
  <si>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</si>
  <si>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</si>
  <si>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</si>
  <si>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</si>
  <si>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</si>
  <si>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</si>
  <si>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</si>
  <si>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</si>
  <si>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</si>
  <si>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</si>
  <si>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</si>
  <si>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</si>
  <si>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</si>
  <si>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</si>
  <si>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</si>
  <si>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</si>
  <si>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</si>
  <si>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</si>
  <si>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</si>
  <si>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</si>
  <si>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</si>
  <si>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</si>
  <si>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</si>
  <si>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</si>
  <si>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</si>
  <si>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</si>
  <si>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</si>
  <si>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</si>
  <si>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</si>
  <si>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</si>
  <si>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</si>
  <si>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</si>
  <si>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</si>
  <si>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</si>
  <si>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</si>
  <si>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</si>
  <si>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</si>
  <si>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</si>
  <si>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</si>
  <si>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</si>
  <si>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</si>
  <si>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</si>
  <si>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</si>
  <si>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</si>
  <si>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</si>
  <si>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</si>
  <si>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</si>
  <si>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</si>
  <si>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</si>
  <si>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</si>
  <si>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</si>
  <si>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</si>
  <si>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</si>
  <si>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</si>
  <si>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</si>
  <si>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</si>
  <si>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</si>
  <si>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</si>
  <si>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</si>
  <si>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</si>
  <si>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</si>
  <si>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</si>
  <si>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</si>
  <si>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</si>
  <si>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</si>
  <si>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</si>
  <si>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</si>
  <si>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</si>
  <si>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</si>
  <si>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</si>
  <si>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</si>
  <si>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</si>
  <si>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</si>
  <si>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</si>
  <si>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</si>
  <si>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</si>
  <si>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</si>
  <si>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</si>
  <si>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</si>
  <si>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</si>
  <si>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</si>
  <si>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</si>
  <si>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</si>
  <si>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</si>
  <si>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</si>
  <si>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</si>
  <si>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</si>
  <si>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</si>
  <si>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</si>
  <si>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</si>
  <si>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</si>
  <si>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</si>
  <si>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</si>
  <si>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</si>
  <si>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</si>
  <si>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</si>
  <si>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</si>
  <si>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</si>
  <si>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</si>
  <si>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</si>
  <si>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</si>
  <si>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</si>
  <si>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</si>
  <si>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</si>
  <si>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</si>
  <si>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</si>
  <si>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</si>
  <si>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</si>
  <si>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</si>
  <si>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</si>
  <si>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</si>
  <si>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</si>
  <si>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</si>
  <si>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</si>
  <si>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</si>
  <si>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</si>
  <si>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</si>
  <si>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</si>
  <si>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</si>
  <si>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</si>
  <si>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</si>
  <si>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</si>
  <si>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</si>
  <si>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</si>
  <si>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</si>
  <si>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</si>
  <si>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</si>
  <si>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</si>
  <si>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</si>
  <si>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</si>
  <si>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</si>
  <si>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</si>
  <si>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</si>
  <si>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</si>
  <si>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</si>
  <si>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</si>
  <si>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</si>
  <si>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</si>
  <si>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</si>
  <si>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</si>
  <si>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</si>
  <si>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</si>
  <si>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</si>
  <si>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</si>
  <si>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</si>
  <si>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</si>
  <si>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</si>
  <si>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</si>
  <si>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</si>
  <si>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</si>
  <si>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</si>
  <si>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</si>
  <si>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</si>
  <si>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</si>
  <si>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</si>
  <si>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</si>
  <si>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</si>
  <si>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</si>
  <si>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</si>
  <si>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</si>
  <si>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</si>
  <si>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</si>
  <si>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</si>
  <si>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</si>
  <si>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</si>
  <si>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</si>
  <si>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</si>
  <si>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</si>
  <si>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</si>
  <si>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</si>
  <si>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</si>
  <si>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</si>
  <si>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</si>
  <si>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</si>
  <si>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</si>
  <si>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</si>
  <si>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</si>
  <si>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</si>
  <si>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</si>
  <si>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</si>
  <si>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</si>
  <si>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</si>
  <si>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</si>
  <si>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</si>
  <si>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</si>
  <si>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</si>
  <si>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</si>
  <si>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</si>
  <si>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</si>
  <si>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</si>
  <si>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</si>
  <si>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</si>
  <si>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</si>
  <si>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</si>
  <si>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</si>
  <si>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</si>
  <si>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</si>
  <si>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</si>
  <si>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</si>
  <si>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</si>
  <si>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</si>
  <si>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</si>
  <si>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</si>
  <si>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</si>
  <si>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</si>
  <si>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</si>
  <si>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</si>
  <si>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</si>
  <si>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</si>
  <si>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</si>
  <si>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</si>
  <si>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</si>
  <si>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</si>
  <si>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</si>
  <si>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</si>
  <si>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</si>
  <si>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</si>
  <si>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</si>
  <si>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</si>
  <si>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</si>
  <si>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</si>
  <si>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</si>
  <si>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</si>
  <si>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</si>
  <si>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</si>
  <si>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</si>
  <si>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</si>
  <si>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</si>
  <si>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</si>
  <si>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</si>
  <si>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</si>
  <si>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</si>
  <si>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</si>
  <si>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</si>
  <si>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</si>
  <si>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</si>
  <si>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</si>
  <si>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</si>
  <si>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</si>
  <si>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</si>
  <si>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</si>
  <si>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</si>
  <si>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</si>
  <si>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</si>
  <si>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</si>
  <si>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</si>
  <si>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</si>
  <si>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</si>
  <si>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</si>
  <si>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</si>
  <si>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</si>
  <si>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</si>
  <si>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</si>
  <si>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</si>
  <si>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</si>
  <si>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</si>
  <si>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</si>
  <si>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</si>
  <si>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</si>
  <si>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</si>
  <si>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</si>
  <si>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</si>
  <si>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</si>
  <si>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</si>
  <si>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</si>
  <si>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</si>
  <si>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</si>
  <si>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</si>
  <si>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</si>
  <si>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</si>
  <si>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</si>
  <si>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</si>
  <si>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</si>
  <si>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</si>
  <si>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</si>
  <si>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</si>
  <si>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</si>
  <si>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</si>
  <si>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</si>
  <si>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</si>
  <si>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</si>
  <si>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</si>
  <si>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</si>
  <si>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</si>
  <si>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</si>
  <si>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</si>
  <si>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</si>
  <si>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</si>
  <si>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</si>
  <si>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</si>
  <si>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</si>
  <si>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</si>
  <si>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</si>
  <si>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</si>
  <si>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</si>
  <si>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</si>
  <si>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</si>
  <si>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</si>
  <si>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</si>
  <si>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</si>
  <si>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</si>
  <si>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</si>
  <si>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</si>
  <si>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</si>
  <si>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</si>
  <si>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</si>
  <si>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</si>
  <si>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</si>
  <si>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</si>
  <si>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</si>
  <si>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</si>
  <si>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</si>
  <si>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</si>
  <si>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</si>
  <si>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</si>
  <si>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</si>
  <si>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</si>
  <si>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</si>
  <si>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</si>
  <si>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</si>
  <si>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</si>
  <si>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</si>
  <si>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</si>
  <si>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</si>
  <si>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</si>
  <si>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</si>
  <si>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</si>
  <si>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</si>
  <si>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</si>
  <si>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</si>
  <si>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</si>
  <si>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</si>
  <si>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</si>
  <si>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</si>
  <si>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</si>
  <si>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</si>
  <si>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</si>
  <si>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</si>
  <si>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</si>
  <si>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</si>
  <si>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</si>
  <si>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</si>
  <si>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</si>
  <si>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</si>
  <si>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</si>
  <si>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</si>
  <si>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</si>
  <si>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</si>
  <si>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</si>
  <si>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</si>
  <si>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</si>
  <si>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</si>
  <si>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</si>
  <si>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</si>
  <si>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</si>
  <si>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</si>
  <si>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</si>
  <si>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</si>
  <si>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</si>
  <si>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</si>
  <si>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</si>
  <si>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</si>
  <si>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</si>
  <si>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</si>
  <si>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</si>
  <si>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</si>
  <si>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</si>
  <si>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</si>
  <si>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</si>
  <si>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</si>
  <si>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</si>
  <si>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</si>
  <si>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</si>
  <si>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</si>
  <si>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</si>
  <si>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</si>
  <si>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</si>
  <si>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</si>
  <si>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</si>
  <si>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</si>
  <si>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</si>
  <si>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</si>
  <si>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</si>
  <si>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</si>
  <si>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</si>
  <si>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</si>
  <si>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</si>
  <si>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</si>
  <si>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</si>
  <si>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</si>
  <si>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</si>
  <si>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</si>
  <si>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</si>
  <si>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</si>
  <si>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</si>
  <si>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</si>
  <si>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</si>
  <si>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</si>
  <si>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</si>
  <si>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</si>
  <si>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</si>
  <si>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</si>
  <si>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</si>
  <si>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</si>
  <si>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</si>
  <si>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</si>
  <si>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</si>
  <si>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</si>
  <si>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</si>
  <si>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</si>
  <si>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</si>
  <si>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</si>
  <si>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</si>
  <si>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</si>
  <si>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</si>
  <si>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</si>
  <si>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</si>
  <si>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</si>
  <si>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</si>
  <si>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</si>
  <si>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</si>
  <si>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</si>
  <si>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</si>
  <si>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</si>
  <si>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</si>
  <si>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</si>
  <si>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</si>
  <si>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</si>
  <si>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</si>
  <si>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</si>
  <si>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</si>
  <si>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</si>
  <si>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</si>
  <si>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</si>
  <si>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</si>
  <si>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</si>
  <si>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</si>
  <si>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</si>
  <si>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</si>
  <si>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</si>
  <si>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</si>
  <si>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</si>
  <si>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</si>
  <si>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</si>
  <si>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</si>
  <si>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</si>
  <si>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</si>
  <si>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</si>
  <si>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</si>
  <si>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</si>
  <si>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</si>
  <si>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</si>
  <si>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</si>
  <si>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</si>
  <si>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</si>
  <si>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</si>
  <si>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</si>
  <si>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</si>
  <si>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</si>
  <si>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</si>
  <si>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</si>
  <si>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</si>
  <si>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</si>
  <si>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</si>
  <si>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</si>
  <si>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</si>
  <si>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</si>
  <si>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</si>
  <si>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</si>
  <si>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</si>
  <si>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</si>
  <si>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</si>
  <si>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</si>
  <si>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</si>
  <si>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</si>
  <si>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</si>
  <si>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</si>
  <si>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</si>
  <si>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</si>
  <si>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</si>
  <si>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</si>
  <si>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</si>
  <si>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</si>
  <si>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</si>
  <si>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</si>
  <si>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</si>
  <si>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</si>
  <si>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</si>
  <si>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</si>
  <si>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</si>
  <si>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</si>
  <si>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</si>
  <si>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</si>
  <si>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</si>
  <si>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</si>
  <si>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</si>
  <si>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</si>
  <si>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</si>
  <si>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</si>
  <si>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</si>
  <si>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</si>
  <si>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</si>
  <si>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</si>
  <si>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</si>
  <si>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</si>
  <si>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</si>
  <si>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</si>
  <si>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</si>
  <si>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</si>
  <si>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</si>
  <si>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</si>
  <si>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</si>
  <si>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</si>
  <si>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</si>
  <si>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</si>
  <si>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</si>
  <si>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</si>
  <si>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</si>
  <si>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</si>
  <si>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</si>
  <si>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</si>
  <si>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</si>
  <si>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</si>
  <si>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</si>
  <si>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</si>
  <si>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</si>
  <si>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</si>
  <si>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</si>
  <si>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</si>
  <si>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</si>
  <si>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</si>
  <si>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</si>
  <si>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</si>
  <si>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</si>
  <si>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</si>
  <si>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</si>
  <si>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</si>
  <si>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</si>
  <si>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</si>
  <si>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</si>
  <si>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</si>
  <si>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</si>
  <si>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</si>
  <si>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</si>
  <si>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</si>
  <si>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</si>
  <si>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</si>
  <si>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</si>
  <si>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</si>
  <si>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</si>
  <si>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</si>
  <si>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</si>
  <si>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</si>
  <si>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</si>
  <si>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</si>
  <si>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</si>
  <si>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</si>
  <si>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</si>
  <si>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</si>
  <si>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</si>
  <si>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</si>
  <si>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</si>
  <si>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</si>
  <si>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</si>
  <si>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</si>
  <si>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</si>
  <si>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</si>
  <si>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</si>
  <si>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</si>
  <si>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</si>
  <si>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</si>
  <si>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</si>
  <si>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</si>
  <si>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</si>
  <si>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</si>
  <si>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</si>
  <si>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</si>
  <si>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</si>
  <si>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</si>
  <si>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</si>
  <si>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</si>
  <si>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</si>
  <si>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</si>
  <si>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</si>
  <si>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</si>
  <si>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</si>
  <si>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</si>
  <si>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</si>
  <si>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</si>
  <si>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</si>
  <si>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</si>
  <si>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</si>
  <si>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</si>
  <si>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</si>
  <si>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</si>
  <si>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</si>
  <si>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</si>
  <si>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</si>
  <si>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</si>
  <si>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</si>
  <si>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</si>
  <si>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</si>
  <si>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</si>
  <si>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</si>
  <si>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</si>
  <si>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</si>
  <si>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</si>
  <si>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</si>
  <si>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</si>
  <si>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</si>
  <si>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</si>
  <si>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</si>
  <si>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</si>
  <si>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</si>
  <si>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</si>
  <si>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</si>
  <si>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</si>
  <si>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</si>
  <si>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</si>
  <si>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</si>
  <si>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</si>
  <si>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</si>
  <si>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</si>
  <si>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</si>
  <si>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</si>
  <si>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</si>
  <si>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</si>
  <si>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</si>
  <si>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</si>
  <si>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</si>
  <si>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</si>
  <si>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</si>
  <si>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</si>
  <si>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</si>
  <si>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</si>
  <si>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</si>
  <si>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</si>
  <si>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</si>
  <si>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</si>
  <si>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</si>
  <si>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</si>
  <si>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</si>
  <si>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</si>
  <si>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</si>
  <si>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</si>
  <si>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</si>
  <si>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</si>
  <si>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</si>
  <si>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</si>
  <si>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</si>
  <si>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</si>
  <si>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</si>
  <si>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</si>
  <si>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</si>
  <si>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</si>
  <si>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</si>
  <si>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</si>
  <si>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</si>
  <si>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</si>
  <si>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</si>
  <si>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</si>
  <si>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</si>
  <si>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</si>
  <si>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</si>
  <si>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</si>
  <si>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</si>
  <si>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</si>
  <si>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</si>
  <si>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</si>
  <si>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</si>
  <si>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</si>
  <si>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</si>
  <si>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</si>
  <si>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</si>
  <si>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</si>
  <si>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</si>
  <si>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</si>
  <si>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</si>
  <si>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</si>
  <si>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</si>
  <si>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</si>
  <si>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</si>
  <si>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</si>
  <si>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</si>
  <si>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</si>
  <si>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</si>
  <si>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</si>
  <si>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</si>
  <si>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</si>
  <si>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</si>
  <si>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</si>
  <si>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</si>
  <si>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</si>
  <si>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</si>
  <si>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</si>
  <si>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</si>
  <si>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</si>
  <si>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</si>
  <si>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</si>
  <si>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</si>
  <si>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</si>
  <si>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</si>
  <si>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</si>
  <si>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</si>
  <si>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</si>
  <si>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</si>
  <si>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</si>
  <si>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</si>
  <si>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</si>
  <si>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</si>
  <si>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</si>
  <si>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</si>
  <si>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</si>
  <si>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</si>
  <si>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</si>
  <si>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</si>
  <si>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</si>
  <si>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</si>
  <si>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</si>
  <si>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</si>
  <si>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</si>
  <si>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</si>
  <si>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</si>
  <si>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</si>
  <si>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</si>
  <si>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</si>
  <si>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</si>
  <si>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</si>
  <si>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</si>
  <si>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</si>
  <si>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</si>
  <si>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</si>
  <si>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</si>
  <si>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</si>
  <si>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</si>
  <si>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</si>
  <si>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</si>
  <si>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</si>
  <si>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</si>
  <si>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</si>
  <si>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</si>
  <si>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</si>
  <si>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</si>
  <si>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</si>
  <si>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</si>
  <si>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</si>
  <si>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</si>
  <si>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</si>
  <si>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</si>
  <si>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</si>
  <si>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</si>
  <si>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</si>
  <si>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</si>
  <si>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</si>
  <si>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</si>
  <si>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</si>
  <si>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</si>
  <si>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</si>
  <si>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</si>
  <si>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</si>
  <si>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</si>
  <si>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</si>
  <si>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</si>
  <si>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</si>
  <si>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</si>
  <si>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</si>
  <si>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</si>
  <si>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</si>
  <si>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</si>
  <si>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</si>
  <si>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</si>
  <si>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</si>
  <si>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</si>
  <si>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</si>
  <si>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</si>
  <si>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</si>
  <si>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</si>
  <si>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</si>
  <si>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</si>
  <si>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</si>
  <si>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</si>
  <si>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</si>
  <si>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</si>
  <si>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</si>
  <si>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</si>
  <si>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</si>
  <si>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</si>
  <si>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</si>
  <si>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</si>
  <si>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</si>
  <si>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</si>
  <si>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</si>
  <si>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</si>
  <si>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</si>
  <si>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</si>
  <si>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</si>
  <si>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</si>
  <si>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</si>
  <si>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</si>
  <si>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</si>
  <si>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</si>
  <si>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</si>
  <si>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</si>
  <si>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</si>
  <si>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</si>
  <si>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</si>
  <si>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</si>
  <si>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</si>
  <si>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</si>
  <si>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</si>
  <si>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</si>
  <si>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</si>
  <si>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</si>
  <si>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</si>
  <si>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</si>
  <si>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</si>
  <si>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</si>
  <si>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</si>
  <si>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</si>
  <si>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</si>
  <si>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</si>
  <si>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</si>
  <si>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</si>
  <si>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</si>
  <si>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</si>
  <si>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</si>
  <si>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</si>
  <si>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</si>
  <si>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</si>
  <si>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</si>
  <si>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</si>
  <si>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</si>
  <si>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</si>
  <si>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</si>
  <si>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</si>
  <si>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</si>
  <si>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</si>
  <si>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</si>
  <si>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</si>
  <si>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</si>
  <si>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</si>
  <si>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</si>
  <si>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</si>
  <si>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</si>
  <si>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</si>
  <si>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</si>
  <si>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</si>
  <si>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</si>
  <si>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</si>
  <si>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</si>
  <si>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</si>
  <si>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</si>
  <si>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</si>
  <si>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</si>
  <si>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</si>
  <si>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</si>
  <si>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</si>
  <si>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</si>
  <si>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</si>
  <si>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</si>
  <si>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</si>
  <si>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</si>
  <si>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</si>
  <si>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</si>
  <si>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</si>
  <si>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</si>
  <si>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</si>
  <si>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</si>
  <si>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</si>
  <si>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</si>
  <si>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</si>
  <si>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</si>
  <si>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</si>
  <si>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</si>
  <si>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</si>
  <si>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</si>
  <si>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</si>
  <si>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</si>
  <si>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</si>
  <si>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</si>
  <si>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</si>
  <si>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</si>
  <si>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</si>
  <si>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</si>
  <si>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</si>
  <si>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</si>
  <si>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</si>
  <si>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</si>
  <si>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</si>
  <si>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</si>
  <si>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</si>
  <si>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</si>
  <si>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</si>
  <si>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</si>
  <si>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</si>
  <si>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</si>
  <si>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</si>
  <si>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</si>
  <si>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</si>
  <si>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</si>
  <si>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</si>
  <si>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</si>
  <si>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</si>
  <si>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</si>
  <si>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</si>
  <si>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</si>
  <si>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</si>
  <si>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</si>
  <si>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</si>
  <si>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</si>
  <si>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</si>
  <si>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</si>
  <si>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</si>
  <si>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</si>
  <si>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</si>
  <si>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</si>
  <si>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</si>
  <si>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</si>
  <si>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</si>
  <si>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</si>
  <si>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</si>
  <si>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</si>
  <si>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</si>
  <si>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</si>
  <si>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</si>
  <si>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</si>
  <si>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</si>
  <si>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</si>
  <si>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</si>
  <si>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</si>
  <si>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</si>
  <si>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</si>
  <si>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</si>
  <si>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</si>
  <si>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</si>
  <si>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</si>
  <si>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</si>
  <si>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</si>
  <si>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</si>
  <si>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</si>
  <si>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</si>
  <si>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</si>
  <si>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</si>
  <si>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</si>
  <si>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</si>
  <si>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</si>
  <si>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</si>
  <si>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</si>
  <si>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</si>
  <si>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</si>
  <si>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</si>
  <si>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</si>
  <si>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</si>
  <si>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</si>
  <si>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</si>
  <si>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</si>
  <si>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</si>
  <si>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</si>
  <si>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</si>
  <si>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</si>
  <si>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</si>
  <si>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</si>
  <si>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</si>
  <si>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</si>
  <si>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</si>
  <si>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</si>
  <si>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</si>
  <si>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</si>
  <si>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</si>
  <si>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</si>
  <si>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</si>
  <si>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</si>
  <si>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</si>
  <si>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</si>
  <si>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</si>
  <si>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</si>
  <si>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</si>
  <si>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</si>
  <si>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</si>
  <si>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</si>
  <si>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</si>
  <si>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</si>
  <si>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</si>
  <si>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</si>
  <si>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</si>
  <si>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</si>
  <si>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</si>
  <si>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</si>
  <si>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</si>
  <si>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</si>
  <si>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</si>
  <si>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</si>
  <si>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</si>
  <si>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</si>
  <si>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</si>
  <si>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</si>
  <si>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</si>
  <si>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</si>
  <si>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</si>
  <si>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</si>
  <si>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</si>
  <si>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</si>
  <si>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</si>
  <si>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</si>
  <si>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</si>
  <si>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</si>
  <si>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</si>
  <si>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</si>
  <si>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</si>
  <si>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</si>
  <si>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</si>
  <si>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</si>
  <si>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</si>
  <si>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</si>
  <si>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</si>
  <si>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</si>
  <si>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</si>
  <si>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</si>
  <si>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</si>
  <si>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</si>
  <si>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</si>
  <si>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</si>
  <si>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</si>
  <si>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</si>
  <si>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</si>
  <si>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</si>
  <si>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</si>
  <si>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</si>
  <si>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</si>
  <si>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</si>
  <si>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</si>
  <si>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</si>
  <si>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</si>
  <si>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</si>
  <si>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</si>
  <si>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</si>
  <si>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</si>
  <si>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</si>
  <si>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</si>
  <si>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</si>
  <si>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</si>
  <si>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</si>
  <si>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</si>
  <si>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</si>
  <si>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</si>
  <si>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</si>
  <si>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</si>
  <si>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</si>
  <si>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</si>
  <si>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</si>
  <si>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</si>
  <si>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</si>
  <si>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</si>
  <si>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</si>
  <si>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</si>
  <si>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</si>
  <si>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</si>
  <si>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</si>
  <si>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</si>
  <si>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</si>
  <si>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</si>
  <si>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</si>
  <si>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</si>
  <si>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</si>
  <si>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</si>
  <si>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</si>
  <si>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</si>
  <si>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</si>
  <si>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</si>
  <si>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</si>
  <si>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</si>
  <si>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</si>
  <si>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</si>
  <si>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</si>
  <si>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</si>
  <si>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</si>
  <si>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</si>
  <si>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</si>
  <si>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</si>
  <si>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</si>
  <si>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</si>
  <si>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</si>
  <si>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</si>
  <si>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</si>
  <si>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</si>
  <si>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</si>
  <si>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</si>
  <si>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</si>
  <si>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</si>
  <si>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</si>
  <si>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</si>
  <si>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</si>
  <si>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</si>
  <si>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</si>
  <si>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</si>
  <si>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</si>
  <si>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</si>
  <si>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</si>
  <si>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</si>
  <si>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</si>
  <si>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</si>
  <si>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</si>
  <si>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</si>
  <si>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</si>
  <si>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</si>
  <si>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</si>
  <si>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</si>
  <si>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</si>
  <si>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</si>
  <si>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</si>
  <si>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</si>
  <si>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</si>
  <si>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</si>
  <si>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</si>
  <si>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</si>
  <si>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</si>
  <si>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</si>
  <si>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</si>
  <si>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</si>
  <si>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</si>
  <si>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</si>
  <si>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</si>
  <si>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</si>
  <si>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</si>
  <si>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</si>
  <si>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</si>
  <si>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</si>
  <si>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</si>
  <si>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</si>
  <si>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</si>
  <si>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</si>
  <si>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</si>
  <si>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</si>
  <si>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</si>
  <si>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</si>
  <si>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</si>
  <si>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</si>
  <si>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</si>
  <si>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</si>
  <si>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</si>
  <si>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</si>
  <si>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</si>
  <si>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</si>
  <si>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</si>
  <si>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</si>
  <si>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</si>
  <si>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</si>
  <si>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</si>
  <si>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</si>
  <si>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</si>
  <si>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</si>
  <si>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</si>
  <si>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</si>
  <si>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</si>
  <si>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</si>
  <si>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</si>
  <si>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</si>
  <si>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</si>
  <si>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</si>
  <si>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</si>
  <si>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</si>
  <si>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</si>
  <si>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</si>
  <si>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</si>
  <si>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</si>
  <si>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</si>
  <si>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</si>
  <si>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</si>
  <si>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</si>
  <si>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</si>
  <si>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</si>
  <si>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</si>
  <si>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</si>
  <si>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</si>
  <si>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</si>
  <si>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</si>
  <si>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</si>
  <si>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</si>
  <si>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</si>
  <si>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</si>
  <si>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</si>
  <si>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</si>
  <si>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</si>
  <si>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</si>
  <si>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</si>
  <si>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</si>
  <si>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</si>
  <si>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</si>
  <si>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</si>
  <si>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</si>
  <si>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</si>
  <si>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</si>
  <si>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</si>
  <si>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</si>
  <si>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</si>
  <si>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</si>
  <si>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</si>
  <si>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</si>
  <si>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</si>
  <si>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</si>
  <si>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</si>
  <si>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</si>
  <si>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</si>
  <si>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</si>
  <si>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</si>
  <si>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</si>
  <si>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</si>
  <si>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</si>
  <si>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</si>
  <si>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</si>
  <si>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</si>
  <si>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</si>
  <si>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</si>
  <si>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</si>
  <si>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</si>
  <si>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</si>
  <si>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</si>
  <si>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</si>
  <si>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</si>
  <si>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</si>
  <si>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</si>
  <si>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</si>
  <si>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</si>
  <si>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</si>
  <si>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</si>
  <si>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</si>
  <si>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</si>
  <si>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</si>
  <si>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</si>
  <si>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</si>
  <si>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</si>
  <si>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</si>
  <si>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</si>
  <si>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</si>
  <si>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</si>
  <si>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</si>
  <si>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</si>
  <si>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</si>
  <si>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</si>
  <si>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</si>
  <si>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</si>
  <si>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</si>
  <si>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</si>
  <si>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</si>
  <si>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</si>
  <si>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</si>
  <si>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</si>
  <si>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</si>
  <si>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</si>
  <si>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</si>
  <si>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</si>
  <si>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</si>
  <si>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</si>
  <si>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</si>
  <si>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</si>
  <si>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</si>
  <si>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</si>
  <si>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</si>
  <si>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</si>
  <si>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</si>
  <si>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</si>
  <si>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</si>
  <si>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</si>
  <si>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</si>
  <si>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</si>
  <si>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</si>
  <si>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</si>
  <si>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</si>
  <si>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</si>
  <si>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</si>
  <si>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</si>
  <si>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</si>
  <si>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</si>
  <si>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</si>
  <si>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</si>
  <si>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</si>
  <si>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</si>
  <si>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</si>
  <si>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</si>
  <si>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</si>
  <si>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</si>
  <si>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</si>
  <si>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</si>
  <si>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</si>
  <si>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</si>
  <si>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</si>
  <si>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</si>
  <si>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</si>
  <si>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</si>
  <si>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</si>
  <si>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</si>
  <si>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</si>
  <si>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</si>
  <si>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</si>
  <si>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</si>
  <si>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</si>
  <si>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</si>
  <si>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</si>
  <si>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</si>
  <si>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</si>
  <si>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</si>
  <si>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</si>
  <si>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</si>
  <si>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</si>
  <si>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</si>
  <si>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</si>
  <si>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</si>
  <si>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</si>
  <si>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</si>
  <si>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</si>
  <si>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</si>
  <si>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</si>
  <si>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</si>
  <si>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</si>
  <si>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</si>
  <si>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</si>
  <si>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</si>
  <si>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</si>
  <si>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</si>
  <si>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</si>
  <si>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</si>
  <si>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</si>
  <si>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</si>
  <si>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</si>
  <si>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</si>
  <si>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</si>
  <si>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</si>
  <si>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</si>
  <si>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</si>
  <si>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</si>
  <si>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</si>
  <si>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</si>
  <si>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</si>
  <si>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</si>
  <si>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</si>
  <si>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</si>
  <si>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</si>
  <si>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</si>
  <si>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</si>
  <si>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</si>
  <si>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</si>
  <si>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</si>
  <si>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</si>
  <si>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</si>
  <si>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</si>
  <si>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</si>
  <si>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</si>
  <si>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</si>
  <si>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</si>
  <si>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</si>
  <si>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</si>
  <si>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</si>
  <si>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</si>
  <si>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</si>
  <si>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</si>
  <si>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</si>
  <si>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</si>
  <si>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</si>
  <si>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</si>
  <si>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</si>
  <si>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</si>
  <si>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</si>
  <si>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</si>
  <si>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</si>
  <si>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</si>
  <si>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</si>
  <si>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</si>
  <si>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</si>
  <si>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</si>
  <si>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</si>
  <si>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</si>
  <si>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</si>
  <si>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</si>
  <si>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</si>
  <si>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</si>
  <si>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</si>
  <si>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</si>
  <si>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</si>
  <si>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</si>
  <si>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</si>
  <si>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</si>
  <si>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</si>
  <si>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</si>
  <si>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</si>
  <si>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</si>
  <si>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</si>
  <si>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</si>
  <si>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</si>
  <si>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</si>
  <si>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</si>
  <si>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</si>
  <si>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</si>
  <si>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</si>
  <si>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</si>
  <si>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</si>
  <si>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</si>
  <si>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</si>
  <si>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</si>
  <si>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</si>
  <si>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</si>
  <si>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</si>
  <si>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</si>
  <si>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</si>
  <si>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</si>
  <si>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</si>
  <si>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</si>
  <si>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</si>
  <si>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</si>
  <si>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</si>
  <si>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</si>
  <si>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</si>
  <si>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</si>
  <si>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</si>
  <si>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</si>
  <si>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</si>
  <si>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</si>
  <si>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</si>
  <si>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</si>
  <si>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</si>
  <si>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</si>
  <si>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</si>
  <si>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</si>
  <si>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</si>
  <si>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</si>
  <si>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</si>
  <si>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</si>
  <si>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</si>
  <si>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</si>
  <si>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</si>
  <si>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</si>
  <si>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</si>
  <si>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</si>
  <si>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</si>
  <si>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</si>
  <si>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</si>
  <si>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</si>
  <si>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</si>
  <si>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</si>
  <si>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</si>
  <si>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</si>
  <si>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</si>
  <si>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</si>
  <si>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</si>
  <si>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</si>
  <si>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</si>
  <si>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</si>
  <si>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</si>
  <si>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</si>
  <si>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</si>
  <si>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</si>
  <si>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</si>
  <si>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</si>
  <si>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</si>
  <si>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</si>
  <si>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</si>
  <si>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</si>
  <si>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</si>
  <si>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</si>
  <si>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</si>
  <si>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</si>
  <si>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</si>
  <si>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</si>
  <si>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</si>
  <si>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</si>
  <si>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</si>
  <si>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</si>
  <si>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</si>
  <si>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</si>
  <si>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</si>
  <si>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</si>
  <si>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</si>
  <si>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</si>
  <si>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</si>
  <si>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</si>
  <si>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</si>
  <si>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</si>
  <si>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</si>
  <si>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</si>
  <si>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</si>
  <si>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</si>
  <si>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</si>
  <si>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</si>
  <si>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</si>
  <si>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</si>
  <si>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</si>
  <si>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</si>
  <si>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</si>
  <si>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</si>
  <si>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</si>
  <si>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</si>
  <si>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</si>
  <si>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</si>
  <si>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</si>
  <si>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</si>
  <si>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</si>
  <si>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</si>
  <si>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</si>
  <si>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</si>
  <si>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</si>
  <si>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</si>
  <si>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</si>
  <si>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</si>
  <si>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</si>
  <si>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</si>
  <si>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</si>
  <si>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</si>
  <si>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</si>
  <si>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</si>
  <si>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</si>
  <si>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</si>
  <si>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</si>
  <si>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</si>
  <si>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</si>
  <si>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</si>
  <si>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</si>
  <si>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</si>
  <si>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</si>
  <si>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</si>
  <si>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</si>
  <si>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</si>
  <si>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</si>
  <si>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</si>
  <si>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</si>
  <si>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</si>
  <si>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</si>
  <si>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</si>
  <si>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</si>
  <si>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</si>
  <si>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</si>
  <si>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</si>
  <si>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</si>
  <si>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</si>
  <si>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</si>
  <si>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</si>
  <si>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</si>
  <si>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</si>
  <si>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</si>
  <si>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</si>
  <si>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</si>
  <si>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</si>
  <si>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</si>
  <si>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</si>
  <si>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</si>
  <si>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</si>
  <si>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</si>
  <si>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</si>
  <si>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</si>
  <si>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</si>
  <si>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</si>
  <si>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</si>
  <si>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</si>
  <si>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</si>
  <si>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</si>
  <si>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</si>
  <si>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</si>
  <si>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</si>
  <si>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</si>
  <si>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</si>
  <si>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</si>
  <si>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</si>
  <si>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</si>
  <si>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</si>
  <si>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</si>
  <si>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</si>
  <si>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</si>
  <si>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</si>
  <si>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</si>
  <si>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</si>
  <si>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</si>
  <si>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</si>
  <si>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</si>
  <si>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</si>
  <si>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</si>
  <si>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</si>
  <si>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</si>
  <si>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</si>
  <si>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</si>
  <si>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</si>
  <si>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</si>
  <si>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</si>
  <si>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</si>
  <si>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</si>
  <si>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</si>
  <si>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</si>
  <si>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</si>
  <si>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</si>
  <si>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</si>
  <si>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</si>
  <si>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</si>
  <si>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</si>
  <si>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</si>
  <si>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</si>
  <si>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</si>
  <si>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</si>
  <si>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</si>
  <si>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</si>
  <si>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</si>
  <si>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</si>
  <si>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</si>
  <si>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</si>
  <si>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</si>
  <si>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</si>
  <si>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</si>
  <si>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</si>
  <si>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</si>
  <si>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</si>
  <si>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</si>
  <si>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</si>
  <si>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</si>
  <si>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</si>
  <si>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</si>
  <si>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</si>
  <si>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</si>
  <si>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</si>
  <si>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</si>
  <si>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</si>
  <si>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</si>
  <si>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</si>
  <si>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</si>
  <si>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</si>
  <si>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</si>
  <si>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</si>
  <si>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</si>
  <si>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</si>
  <si>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</si>
  <si>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</si>
  <si>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</si>
  <si>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</si>
  <si>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</si>
  <si>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</si>
  <si>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</si>
  <si>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</si>
  <si>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</si>
  <si>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</si>
  <si>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</si>
  <si>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</si>
  <si>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</si>
  <si>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</si>
  <si>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</si>
  <si>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</si>
  <si>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</si>
  <si>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</si>
  <si>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</si>
  <si>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</si>
  <si>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</si>
  <si>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</si>
  <si>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</si>
  <si>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</si>
  <si>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</si>
  <si>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</si>
  <si>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</si>
  <si>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</si>
  <si>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</si>
  <si>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</si>
  <si>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</si>
  <si>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</si>
  <si>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</si>
  <si>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</si>
  <si>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</si>
  <si>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</si>
  <si>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</si>
  <si>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</si>
  <si>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</si>
  <si>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</si>
  <si>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</si>
  <si>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</si>
  <si>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</si>
  <si>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</si>
  <si>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</si>
  <si>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</si>
  <si>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</si>
  <si>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</si>
  <si>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</si>
  <si>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</si>
  <si>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</si>
  <si>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</si>
  <si>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</si>
  <si>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</si>
  <si>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</si>
  <si>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</si>
  <si>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</si>
  <si>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</si>
  <si>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</si>
  <si>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</si>
  <si>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</si>
  <si>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</si>
  <si>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</si>
  <si>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</si>
  <si>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</si>
  <si>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</si>
  <si>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</si>
  <si>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</si>
  <si>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</si>
  <si>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</si>
  <si>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</si>
  <si>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</si>
  <si>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</si>
  <si>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</si>
  <si>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</si>
  <si>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</si>
  <si>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</si>
  <si>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</si>
  <si>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</si>
  <si>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</si>
  <si>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</si>
  <si>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</si>
  <si>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</si>
  <si>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</si>
  <si>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</si>
  <si>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</si>
  <si>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</si>
  <si>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</si>
  <si>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</si>
  <si>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</si>
  <si>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</si>
  <si>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</si>
  <si>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</si>
  <si>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</si>
  <si>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</si>
  <si>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</si>
  <si>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</si>
  <si>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</si>
  <si>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</si>
  <si>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</si>
  <si>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</si>
  <si>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</si>
  <si>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</si>
  <si>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</si>
  <si>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</si>
  <si>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</si>
  <si>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</si>
  <si>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</si>
  <si>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</si>
  <si>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</si>
  <si>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</si>
  <si>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</si>
  <si>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</si>
  <si>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</si>
  <si>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</si>
  <si>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</si>
  <si>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</si>
  <si>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</si>
  <si>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</si>
  <si>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</si>
  <si>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</si>
  <si>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</si>
  <si>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</si>
  <si>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</si>
  <si>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</si>
  <si>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</si>
  <si>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</si>
  <si>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</si>
  <si>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</si>
  <si>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</si>
  <si>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</si>
  <si>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</si>
  <si>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</si>
  <si>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</si>
  <si>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</si>
  <si>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</si>
  <si>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</si>
  <si>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</si>
  <si>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</si>
  <si>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</si>
  <si>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</si>
  <si>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</si>
  <si>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</si>
  <si>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</si>
  <si>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</si>
  <si>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</si>
  <si>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</si>
  <si>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</si>
  <si>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</si>
  <si>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</si>
  <si>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</si>
  <si>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</si>
  <si>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</si>
  <si>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</si>
  <si>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</si>
  <si>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</si>
  <si>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</si>
  <si>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</si>
  <si>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</si>
  <si>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</si>
  <si>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</si>
  <si>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</si>
  <si>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</si>
  <si>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</si>
  <si>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</si>
  <si>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</si>
  <si>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</si>
  <si>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</si>
  <si>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</si>
  <si>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</si>
  <si>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</si>
  <si>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</si>
  <si>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</si>
  <si>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</si>
  <si>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</si>
  <si>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</si>
  <si>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</si>
  <si>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</si>
  <si>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</si>
  <si>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</si>
  <si>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</si>
  <si>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</si>
  <si>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</si>
  <si>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</si>
  <si>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</si>
  <si>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</si>
  <si>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</si>
  <si>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</si>
  <si>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</si>
  <si>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</si>
  <si>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</si>
  <si>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</si>
  <si>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</si>
  <si>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</si>
  <si>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</si>
  <si>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</si>
  <si>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</si>
  <si>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</si>
  <si>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</si>
  <si>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</si>
  <si>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</si>
  <si>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</si>
  <si>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</si>
  <si>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</si>
  <si>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</si>
  <si>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</si>
  <si>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</si>
  <si>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</si>
  <si>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</si>
  <si>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</si>
  <si>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</si>
  <si>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</si>
  <si>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</si>
  <si>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</si>
  <si>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</si>
  <si>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</si>
  <si>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</si>
  <si>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</si>
  <si>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</si>
  <si>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</si>
  <si>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</si>
  <si>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</si>
  <si>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</si>
  <si>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</si>
  <si>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</si>
  <si>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</si>
  <si>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</si>
  <si>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</si>
  <si>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</si>
  <si>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</si>
  <si>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</si>
  <si>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</si>
  <si>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</si>
  <si>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</si>
  <si>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</si>
  <si>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</si>
  <si>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</si>
  <si>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</si>
  <si>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</si>
  <si>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</si>
  <si>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</si>
  <si>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</si>
  <si>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</si>
  <si>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</si>
  <si>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</si>
  <si>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</si>
  <si>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</si>
  <si>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</si>
  <si>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</si>
  <si>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</si>
  <si>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</si>
  <si>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</si>
  <si>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</si>
  <si>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</si>
  <si>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</si>
  <si>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</si>
  <si>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</si>
  <si>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</si>
  <si>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</si>
  <si>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</si>
  <si>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</si>
  <si>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</si>
  <si>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</si>
  <si>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</si>
  <si>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</si>
  <si>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</si>
  <si>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</si>
  <si>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</si>
  <si>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</si>
  <si>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</si>
  <si>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</si>
  <si>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</si>
  <si>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</si>
  <si>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</si>
  <si>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</si>
  <si>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</si>
  <si>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</si>
  <si>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</si>
  <si>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</si>
  <si>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</si>
  <si>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</si>
  <si>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</si>
  <si>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</si>
  <si>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</si>
  <si>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</si>
  <si>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</si>
  <si>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</si>
  <si>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</si>
  <si>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</si>
  <si>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</si>
  <si>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</si>
  <si>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</si>
  <si>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</si>
  <si>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</si>
  <si>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</si>
  <si>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</si>
  <si>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</si>
  <si>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</si>
  <si>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</si>
  <si>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</si>
  <si>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</si>
  <si>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</si>
  <si>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</si>
  <si>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</si>
  <si>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</si>
  <si>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</si>
  <si>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</si>
  <si>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</si>
  <si>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</si>
  <si>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</si>
  <si>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</si>
  <si>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</si>
  <si>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</si>
  <si>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</si>
  <si>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</si>
  <si>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</si>
  <si>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</si>
  <si>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</si>
  <si>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</si>
  <si>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</si>
  <si>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</si>
  <si>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</si>
  <si>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</si>
  <si>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</si>
  <si>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</si>
  <si>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</si>
  <si>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</si>
  <si>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</si>
  <si>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</si>
  <si>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</si>
  <si>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</si>
  <si>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</si>
  <si>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</si>
  <si>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</si>
  <si>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</si>
  <si>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</si>
  <si>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</si>
  <si>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</si>
  <si>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</si>
  <si>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</si>
  <si>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</si>
  <si>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</si>
  <si>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</si>
  <si>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</si>
  <si>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</si>
  <si>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</si>
  <si>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</si>
  <si>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</si>
  <si>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</si>
  <si>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</si>
  <si>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</si>
  <si>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</si>
  <si>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</si>
  <si>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</si>
  <si>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</si>
  <si>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</si>
  <si>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</si>
  <si>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</si>
  <si>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</si>
  <si>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</si>
  <si>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</si>
  <si>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</si>
  <si>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</si>
  <si>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</si>
  <si>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</si>
  <si>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</si>
  <si>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</si>
  <si>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</si>
  <si>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</si>
  <si>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</si>
  <si>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</si>
  <si>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</si>
  <si>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</si>
  <si>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</si>
  <si>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</si>
  <si>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</si>
  <si>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</si>
  <si>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</si>
  <si>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</si>
  <si>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</si>
  <si>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</si>
  <si>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</si>
  <si>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</si>
  <si>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</si>
  <si>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</si>
  <si>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</si>
  <si>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</si>
  <si>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</si>
  <si>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</si>
  <si>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</si>
  <si>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</si>
  <si>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</si>
  <si>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</si>
  <si>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</si>
  <si>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</si>
  <si>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</si>
  <si>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</si>
  <si>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</si>
  <si>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</si>
  <si>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</si>
  <si>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</si>
  <si>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</si>
  <si>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</si>
  <si>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</si>
  <si>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</si>
  <si>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</si>
  <si>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</si>
  <si>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</si>
  <si>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</si>
  <si>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</si>
  <si>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</si>
  <si>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</si>
  <si>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</si>
  <si>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</si>
  <si>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</si>
  <si>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</si>
  <si>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</si>
  <si>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</si>
  <si>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</si>
  <si>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</si>
  <si>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</si>
  <si>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</si>
  <si>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</si>
  <si>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</si>
  <si>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</si>
  <si>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</si>
  <si>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</si>
  <si>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</si>
  <si>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</si>
  <si>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</si>
  <si>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</si>
  <si>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</si>
  <si>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</si>
  <si>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</si>
  <si>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</si>
  <si>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</si>
  <si>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</si>
  <si>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</si>
  <si>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</si>
  <si>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</si>
  <si>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</si>
  <si>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</si>
  <si>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</si>
  <si>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</si>
  <si>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</si>
  <si>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</si>
  <si>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</si>
  <si>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</si>
  <si>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</si>
  <si>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</si>
  <si>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</si>
  <si>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</si>
  <si>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</si>
  <si>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</si>
  <si>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</si>
  <si>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</si>
  <si>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</si>
  <si>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</si>
  <si>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</si>
  <si>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</si>
  <si>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</si>
  <si>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</si>
  <si>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</si>
  <si>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</si>
  <si>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</si>
  <si>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</si>
  <si>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</si>
  <si>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</si>
  <si>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</si>
  <si>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</si>
  <si>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</si>
  <si>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</si>
  <si>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</si>
  <si>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</si>
  <si>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</si>
  <si>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</si>
  <si>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</si>
  <si>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</si>
  <si>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</si>
  <si>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</si>
  <si>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</si>
  <si>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</si>
  <si>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</si>
  <si>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</si>
  <si>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</si>
  <si>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</si>
  <si>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</si>
  <si>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</si>
  <si>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</si>
  <si>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</si>
  <si>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</si>
  <si>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</si>
  <si>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</si>
  <si>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</si>
  <si>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</si>
  <si>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</si>
  <si>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</si>
  <si>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</si>
  <si>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</si>
  <si>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</si>
  <si>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</si>
  <si>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</si>
  <si>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</si>
  <si>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</si>
  <si>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</si>
  <si>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</si>
  <si>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</si>
  <si>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</si>
  <si>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</si>
  <si>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</si>
  <si>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</si>
  <si>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</si>
  <si>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</si>
  <si>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</si>
  <si>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</si>
  <si>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</si>
  <si>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</si>
  <si>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</si>
  <si>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</si>
  <si>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</si>
  <si>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</si>
  <si>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</si>
  <si>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</si>
  <si>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</si>
  <si>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</si>
  <si>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</si>
  <si>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</si>
  <si>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</si>
  <si>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</si>
  <si>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</si>
  <si>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</si>
  <si>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</si>
  <si>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</si>
  <si>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</si>
  <si>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</si>
  <si>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</si>
  <si>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</si>
  <si>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</si>
  <si>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</si>
  <si>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</si>
  <si>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</si>
  <si>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</si>
  <si>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</si>
  <si>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</si>
  <si>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</si>
  <si>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</si>
  <si>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</si>
  <si>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</si>
  <si>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</si>
  <si>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</si>
  <si>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</si>
  <si>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</si>
  <si>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</si>
  <si>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</si>
  <si>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</si>
  <si>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</si>
  <si>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</si>
  <si>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</si>
  <si>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</si>
  <si>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</si>
  <si>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</si>
  <si>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</si>
  <si>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</si>
  <si>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</si>
  <si>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</si>
  <si>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</si>
  <si>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</si>
  <si>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</si>
  <si>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</si>
  <si>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</si>
  <si>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</si>
  <si>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</si>
  <si>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</si>
  <si>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</si>
  <si>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</si>
  <si>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</si>
  <si>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</si>
  <si>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</si>
  <si>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</si>
  <si>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</si>
  <si>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</si>
  <si>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</si>
  <si>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</si>
  <si>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</si>
  <si>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</si>
  <si>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</si>
  <si>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</si>
  <si>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</si>
  <si>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</si>
  <si>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</si>
  <si>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</si>
  <si>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</si>
  <si>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</si>
  <si>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</si>
  <si>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</si>
  <si>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</si>
  <si>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</si>
  <si>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</si>
  <si>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</si>
  <si>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</si>
  <si>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</si>
  <si>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</si>
  <si>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</si>
  <si>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</si>
  <si>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</si>
  <si>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</si>
  <si>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</si>
  <si>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</si>
  <si>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</si>
  <si>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</si>
  <si>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</si>
  <si>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</si>
  <si>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</si>
  <si>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</si>
  <si>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</si>
  <si>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</si>
  <si>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</si>
  <si>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</si>
  <si>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</si>
  <si>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</si>
  <si>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</si>
  <si>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</si>
  <si>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</si>
  <si>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</si>
  <si>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</si>
  <si>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</si>
  <si>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</si>
  <si>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</si>
  <si>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</si>
  <si>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</si>
  <si>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</si>
  <si>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</si>
  <si>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</si>
  <si>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</si>
  <si>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</si>
  <si>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</si>
  <si>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</si>
  <si>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</si>
  <si>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</si>
  <si>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</si>
  <si>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</si>
  <si>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</si>
  <si>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</si>
  <si>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</si>
  <si>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</si>
  <si>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</si>
  <si>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</si>
  <si>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</si>
  <si>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</si>
  <si>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</si>
  <si>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</si>
  <si>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</si>
  <si>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</si>
  <si>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</si>
  <si>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</si>
  <si>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</si>
  <si>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</si>
  <si>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</si>
  <si>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</si>
  <si>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</si>
  <si>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</si>
  <si>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</si>
  <si>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</si>
  <si>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</si>
  <si>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</si>
  <si>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</si>
  <si>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</si>
  <si>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</si>
  <si>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</si>
  <si>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</si>
  <si>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</si>
  <si>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</si>
  <si>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</si>
  <si>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</si>
  <si>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</si>
  <si>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</si>
  <si>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</si>
  <si>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</si>
  <si>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</si>
  <si>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</si>
  <si>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</si>
  <si>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</si>
  <si>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</si>
  <si>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</si>
  <si>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</si>
  <si>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</si>
  <si>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</si>
  <si>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</si>
  <si>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</si>
  <si>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</si>
  <si>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</si>
  <si>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</si>
  <si>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</si>
  <si>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</si>
  <si>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</si>
  <si>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</si>
  <si>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</si>
  <si>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</si>
  <si>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</si>
  <si>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</si>
  <si>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</si>
  <si>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</si>
  <si>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</si>
  <si>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</si>
  <si>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</si>
  <si>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</si>
  <si>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</si>
  <si>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</si>
  <si>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</si>
  <si>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</si>
  <si>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</si>
  <si>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</si>
  <si>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</si>
  <si>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</si>
  <si>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</si>
  <si>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</si>
  <si>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</si>
  <si>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</si>
  <si>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</si>
  <si>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</si>
  <si>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</si>
  <si>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</si>
  <si>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</si>
  <si>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</si>
  <si>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</si>
  <si>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</si>
  <si>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</si>
  <si>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</si>
  <si>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</si>
  <si>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</si>
  <si>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</si>
  <si>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</si>
  <si>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</si>
  <si>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</si>
  <si>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</si>
  <si>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</si>
  <si>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</si>
  <si>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</si>
  <si>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</si>
  <si>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</si>
  <si>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</si>
  <si>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</si>
  <si>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</si>
  <si>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</si>
  <si>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</si>
  <si>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</si>
  <si>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</si>
  <si>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</si>
  <si>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</si>
  <si>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</si>
  <si>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</si>
  <si>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</si>
  <si>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</si>
  <si>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</si>
  <si>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</si>
  <si>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</si>
  <si>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</si>
  <si>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</si>
  <si>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</si>
  <si>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</si>
  <si>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</si>
  <si>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</si>
  <si>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</si>
  <si>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</si>
  <si>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</si>
  <si>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</si>
  <si>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</si>
  <si>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</si>
  <si>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</si>
  <si>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</si>
  <si>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</si>
  <si>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</si>
  <si>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</si>
  <si>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</si>
  <si>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</si>
  <si>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</si>
  <si>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</si>
  <si>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</si>
  <si>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</si>
  <si>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</si>
  <si>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</si>
  <si>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</si>
  <si>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</si>
  <si>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</si>
  <si>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</si>
  <si>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</si>
  <si>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</si>
  <si>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</si>
  <si>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</si>
  <si>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</si>
  <si>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</si>
  <si>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</si>
  <si>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</si>
  <si>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</si>
  <si>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</si>
  <si>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</si>
  <si>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</si>
  <si>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</si>
  <si>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</si>
  <si>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</si>
  <si>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</si>
  <si>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</si>
  <si>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</si>
  <si>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</si>
  <si>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</si>
  <si>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</si>
  <si>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</si>
  <si>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</si>
  <si>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</si>
  <si>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</si>
  <si>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</si>
  <si>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</si>
  <si>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</si>
  <si>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</si>
  <si>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</si>
  <si>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</si>
  <si>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</si>
  <si>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</si>
  <si>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</si>
  <si>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</si>
  <si>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</si>
  <si>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</si>
  <si>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</si>
  <si>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</si>
  <si>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</si>
  <si>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</si>
  <si>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</si>
  <si>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</si>
  <si>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</si>
  <si>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</si>
  <si>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</si>
  <si>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</si>
  <si>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</si>
  <si>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</si>
  <si>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</si>
  <si>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</si>
  <si>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</si>
  <si>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</si>
  <si>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</si>
  <si>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</si>
  <si>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</si>
  <si>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</si>
  <si>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</si>
  <si>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</si>
  <si>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</si>
  <si>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</si>
  <si>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</si>
  <si>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</si>
  <si>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</si>
  <si>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</si>
  <si>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</si>
  <si>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</si>
  <si>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</si>
  <si>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</si>
  <si>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</si>
  <si>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</si>
  <si>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</si>
  <si>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</si>
  <si>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</si>
  <si>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</si>
  <si>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</si>
  <si>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</si>
  <si>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</si>
  <si>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</si>
  <si>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</si>
  <si>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</si>
  <si>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</si>
  <si>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</si>
  <si>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</si>
  <si>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</si>
  <si>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</si>
  <si>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</si>
  <si>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</si>
  <si>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</si>
  <si>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</si>
  <si>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</si>
  <si>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</si>
  <si>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</si>
  <si>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</si>
  <si>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</si>
  <si>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</si>
  <si>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</si>
  <si>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</si>
  <si>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</si>
  <si>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</si>
  <si>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</si>
  <si>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</si>
  <si>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</si>
  <si>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</si>
  <si>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</si>
  <si>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</si>
  <si>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</si>
  <si>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</si>
  <si>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</si>
  <si>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</si>
  <si>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</si>
  <si>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</si>
  <si>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</si>
  <si>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</si>
  <si>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</si>
  <si>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</si>
  <si>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</si>
  <si>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</si>
  <si>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</si>
  <si>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</si>
  <si>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</si>
  <si>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</si>
  <si>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</si>
  <si>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</si>
  <si>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</si>
  <si>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</si>
  <si>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</si>
  <si>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</si>
  <si>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</si>
  <si>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</si>
  <si>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</si>
  <si>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</si>
  <si>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</si>
  <si>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</si>
  <si>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</si>
  <si>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</si>
  <si>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</si>
  <si>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</si>
  <si>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</si>
  <si>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</si>
  <si>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</si>
  <si>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</si>
  <si>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</si>
  <si>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</si>
  <si>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</si>
  <si>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</si>
  <si>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</si>
  <si>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</si>
  <si>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</si>
  <si>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</si>
  <si>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</si>
  <si>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</si>
  <si>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</si>
  <si>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</si>
  <si>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</si>
  <si>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</si>
  <si>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</si>
  <si>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</si>
  <si>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</si>
  <si>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</si>
  <si>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</si>
  <si>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</si>
  <si>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</si>
  <si>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</si>
  <si>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</si>
  <si>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</si>
  <si>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</si>
  <si>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</si>
  <si>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</si>
  <si>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</si>
  <si>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</si>
  <si>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</si>
  <si>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</si>
  <si>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</si>
  <si>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</si>
  <si>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</si>
  <si>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</si>
  <si>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</si>
  <si>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</si>
  <si>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</si>
  <si>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</si>
  <si>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</si>
  <si>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</si>
  <si>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</si>
  <si>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</si>
  <si>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</si>
  <si>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</si>
  <si>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</si>
  <si>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</si>
  <si>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</si>
  <si>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</si>
  <si>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</si>
  <si>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</si>
  <si>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</si>
  <si>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</si>
  <si>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</si>
  <si>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</si>
  <si>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</si>
  <si>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</si>
  <si>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</si>
  <si>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</si>
  <si>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</si>
  <si>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</si>
  <si>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</si>
  <si>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</si>
  <si>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</si>
  <si>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</si>
  <si>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</si>
  <si>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</si>
  <si>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</si>
  <si>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</si>
  <si>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</si>
  <si>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</si>
  <si>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</si>
  <si>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</si>
  <si>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</si>
  <si>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</si>
  <si>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</si>
  <si>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</si>
  <si>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</si>
  <si>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</si>
  <si>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</si>
  <si>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</si>
  <si>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</si>
  <si>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</si>
  <si>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</si>
  <si>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</si>
  <si>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</si>
  <si>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</si>
  <si>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</si>
  <si>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</si>
  <si>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</si>
  <si>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</si>
  <si>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</si>
  <si>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</si>
  <si>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</si>
  <si>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</si>
  <si>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</si>
  <si>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</si>
  <si>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</si>
  <si>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</si>
  <si>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</si>
  <si>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</si>
  <si>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</si>
  <si>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</si>
  <si>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</si>
  <si>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</si>
  <si>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</si>
  <si>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</si>
  <si>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</si>
  <si>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</si>
  <si>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</si>
  <si>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</si>
  <si>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</si>
  <si>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</si>
  <si>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</si>
  <si>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</si>
  <si>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</si>
  <si>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</si>
  <si>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</si>
  <si>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</si>
  <si>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</si>
  <si>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</si>
  <si>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</si>
  <si>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</si>
  <si>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</si>
  <si>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</si>
  <si>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</si>
  <si>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</si>
  <si>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</si>
  <si>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</si>
  <si>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</si>
  <si>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</si>
  <si>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</si>
  <si>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</si>
  <si>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</si>
  <si>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</si>
  <si>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</si>
  <si>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</si>
  <si>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</si>
  <si>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</si>
  <si>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</si>
  <si>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</si>
  <si>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</si>
  <si>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</si>
  <si>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</si>
  <si>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</si>
  <si>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</si>
  <si>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</si>
  <si>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</si>
  <si>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</si>
  <si>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</si>
  <si>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</si>
  <si>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</si>
  <si>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</si>
  <si>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</si>
  <si>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</si>
  <si>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</si>
  <si>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</si>
  <si>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</si>
  <si>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</si>
  <si>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</si>
  <si>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</si>
  <si>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</si>
  <si>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</si>
  <si>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</si>
  <si>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</si>
  <si>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</si>
  <si>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</si>
  <si>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</si>
  <si>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</si>
  <si>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</si>
  <si>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</si>
  <si>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</si>
  <si>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</si>
  <si>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</si>
  <si>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</si>
  <si>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</si>
  <si>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</si>
  <si>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</si>
  <si>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</si>
  <si>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</si>
  <si>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</si>
  <si>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</si>
  <si>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</si>
  <si>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</si>
  <si>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</si>
  <si>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</si>
  <si>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</si>
  <si>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</si>
  <si>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</si>
  <si>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</si>
  <si>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</si>
  <si>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</si>
  <si>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</si>
  <si>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</si>
  <si>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</si>
  <si>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</si>
  <si>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</si>
  <si>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</si>
  <si>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</si>
  <si>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</si>
  <si>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</si>
  <si>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</si>
  <si>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</si>
  <si>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</si>
  <si>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</si>
  <si>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</si>
  <si>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</si>
  <si>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</si>
  <si>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</si>
  <si>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</si>
  <si>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</si>
  <si>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</si>
  <si>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</si>
  <si>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</si>
  <si>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</si>
  <si>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</si>
  <si>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</si>
  <si>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</si>
  <si>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</si>
  <si>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</si>
  <si>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</si>
  <si>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</si>
  <si>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</si>
  <si>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</si>
  <si>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</si>
  <si>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</si>
  <si>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</si>
  <si>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</si>
  <si>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</si>
  <si>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</si>
  <si>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</si>
  <si>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</si>
  <si>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</si>
  <si>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</si>
  <si>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</si>
  <si>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</si>
  <si>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</si>
  <si>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</si>
  <si>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</si>
  <si>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</si>
  <si>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</si>
  <si>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</si>
  <si>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</si>
  <si>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</si>
  <si>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</si>
  <si>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</si>
  <si>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</si>
  <si>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</si>
  <si>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</si>
  <si>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</si>
  <si>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</si>
  <si>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</si>
  <si>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</si>
  <si>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</si>
  <si>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</si>
  <si>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</si>
  <si>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</si>
  <si>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</si>
  <si>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</si>
  <si>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</si>
  <si>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</si>
  <si>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</si>
  <si>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</si>
  <si>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</si>
  <si>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</si>
  <si>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</si>
  <si>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</si>
  <si>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</si>
  <si>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</si>
  <si>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</si>
  <si>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</si>
  <si>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</si>
  <si>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</si>
  <si>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</si>
  <si>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</si>
  <si>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</si>
  <si>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</si>
  <si>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</si>
  <si>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</si>
  <si>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</si>
  <si>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</si>
  <si>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</si>
  <si>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</si>
  <si>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</si>
  <si>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</si>
  <si>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</si>
  <si>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</si>
  <si>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</si>
  <si>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</si>
  <si>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</si>
  <si>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</si>
  <si>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</si>
  <si>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</si>
  <si>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</si>
  <si>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</si>
  <si>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</si>
  <si>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</si>
  <si>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</si>
  <si>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</si>
  <si>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</si>
  <si>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</si>
  <si>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</si>
  <si>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</si>
  <si>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</si>
  <si>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</si>
  <si>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</si>
  <si>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</si>
  <si>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</si>
  <si>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</si>
  <si>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</si>
  <si>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</si>
  <si>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</si>
  <si>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</si>
  <si>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</si>
  <si>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</si>
  <si>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</si>
  <si>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</si>
  <si>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</si>
  <si>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</si>
  <si>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</si>
  <si>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</si>
  <si>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</si>
  <si>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</si>
  <si>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</si>
  <si>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</si>
  <si>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</si>
  <si>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</si>
  <si>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</si>
  <si>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</si>
  <si>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</si>
  <si>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</si>
  <si>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</si>
  <si>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</si>
  <si>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</si>
  <si>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</si>
  <si>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</si>
  <si>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</si>
  <si>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</si>
  <si>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</si>
  <si>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</si>
  <si>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</si>
  <si>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</si>
  <si>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</si>
  <si>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</si>
  <si>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</si>
  <si>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</si>
  <si>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</si>
  <si>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</si>
  <si>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</si>
  <si>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</si>
  <si>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</si>
  <si>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</si>
  <si>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</si>
  <si>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</si>
  <si>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</si>
  <si>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</si>
  <si>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</si>
  <si>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</si>
  <si>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</si>
  <si>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</si>
  <si>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</si>
  <si>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</si>
  <si>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</si>
  <si>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</si>
  <si>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</si>
  <si>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</si>
  <si>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</si>
  <si>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</si>
  <si>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</si>
  <si>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</si>
  <si>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</si>
  <si>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</si>
  <si>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</si>
  <si>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</si>
  <si>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</si>
  <si>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</si>
  <si>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</si>
  <si>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</si>
  <si>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</si>
  <si>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</si>
  <si>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</si>
  <si>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</si>
  <si>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</si>
  <si>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</si>
  <si>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</si>
  <si>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</si>
  <si>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</si>
  <si>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</si>
  <si>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</si>
  <si>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</si>
  <si>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</si>
  <si>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</si>
  <si>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</si>
  <si>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</si>
  <si>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</si>
  <si>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</si>
  <si>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</si>
  <si>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</si>
  <si>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</si>
  <si>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</si>
  <si>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</si>
  <si>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</si>
  <si>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</si>
  <si>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</si>
  <si>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</si>
  <si>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</si>
  <si>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</si>
  <si>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</si>
  <si>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</si>
  <si>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</si>
  <si>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</si>
  <si>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</si>
  <si>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</si>
  <si>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</si>
  <si>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</si>
  <si>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</si>
  <si>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</si>
  <si>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</si>
  <si>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</si>
  <si>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</si>
  <si>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</si>
  <si>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</si>
  <si>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</si>
  <si>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</si>
  <si>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</si>
  <si>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</si>
  <si>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</si>
  <si>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</si>
  <si>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</si>
  <si>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</si>
  <si>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</si>
  <si>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</si>
  <si>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</si>
  <si>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</si>
  <si>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</si>
  <si>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</si>
  <si>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</si>
  <si>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</si>
  <si>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</si>
  <si>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</si>
  <si>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</si>
  <si>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</si>
  <si>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</si>
  <si>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</si>
  <si>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</si>
  <si>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</si>
  <si>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</si>
  <si>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</si>
  <si>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</si>
  <si>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</si>
  <si>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</si>
  <si>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</si>
  <si>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</si>
  <si>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</si>
  <si>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</si>
  <si>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</si>
  <si>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</si>
  <si>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</si>
  <si>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</si>
  <si>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</si>
  <si>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</si>
  <si>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</si>
  <si>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</si>
  <si>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</si>
  <si>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</si>
  <si>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</si>
  <si>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</si>
  <si>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</si>
  <si>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</si>
  <si>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</si>
  <si>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</si>
  <si>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</si>
  <si>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</si>
  <si>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</si>
  <si>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</si>
  <si>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</si>
  <si>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</si>
  <si>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</si>
  <si>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</si>
  <si>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</si>
  <si>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</si>
  <si>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</si>
  <si>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</si>
  <si>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</si>
  <si>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</si>
  <si>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</si>
  <si>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</si>
  <si>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</si>
  <si>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</si>
  <si>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</si>
  <si>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</si>
  <si>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</si>
  <si>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</si>
  <si>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</si>
  <si>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</si>
  <si>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</si>
  <si>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</si>
  <si>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</si>
  <si>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</si>
  <si>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</si>
  <si>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</si>
  <si>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</si>
  <si>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</si>
  <si>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</si>
  <si>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</si>
  <si>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</si>
  <si>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</si>
  <si>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</si>
  <si>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</si>
  <si>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</si>
  <si>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</si>
  <si>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</si>
  <si>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</si>
  <si>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</si>
  <si>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</si>
  <si>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</si>
  <si>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</si>
  <si>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</si>
  <si>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</si>
  <si>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</si>
  <si>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</si>
  <si>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</si>
  <si>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</si>
  <si>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</si>
  <si>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</si>
  <si>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</si>
  <si>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</si>
  <si>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</si>
  <si>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</si>
  <si>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</si>
  <si>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</si>
  <si>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</si>
  <si>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</si>
  <si>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</si>
  <si>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</si>
  <si>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</si>
  <si>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</si>
  <si>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</si>
  <si>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</si>
  <si>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</si>
  <si>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</si>
  <si>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</si>
  <si>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</si>
  <si>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</si>
  <si>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</si>
  <si>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</si>
  <si>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</si>
  <si>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</si>
  <si>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</si>
  <si>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</si>
  <si>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</si>
  <si>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</si>
  <si>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</si>
  <si>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</si>
  <si>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</si>
  <si>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</si>
  <si>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</si>
  <si>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</si>
  <si>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</si>
  <si>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</si>
  <si>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</si>
  <si>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</si>
  <si>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</si>
  <si>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</si>
  <si>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</si>
  <si>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</si>
  <si>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</si>
  <si>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</si>
  <si>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</si>
  <si>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</si>
  <si>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</si>
  <si>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</si>
  <si>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</si>
  <si>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</si>
  <si>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</si>
  <si>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</si>
  <si>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</si>
  <si>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</si>
  <si>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</si>
  <si>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</si>
  <si>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</si>
  <si>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</si>
  <si>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</si>
  <si>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</si>
  <si>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</si>
  <si>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</si>
  <si>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</si>
  <si>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</si>
  <si>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</si>
  <si>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</si>
  <si>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</si>
  <si>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</si>
  <si>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</si>
  <si>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</si>
  <si>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</si>
  <si>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</si>
  <si>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</si>
  <si>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</si>
  <si>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</si>
  <si>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</si>
  <si>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</si>
  <si>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</si>
  <si>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</si>
  <si>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</si>
  <si>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</si>
  <si>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</si>
  <si>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</si>
  <si>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</si>
  <si>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</si>
  <si>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</si>
  <si>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</si>
  <si>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</si>
  <si>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</si>
  <si>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</si>
  <si>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</si>
  <si>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</si>
  <si>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</si>
  <si>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</si>
  <si>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</si>
  <si>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</si>
  <si>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</si>
  <si>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</si>
  <si>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</si>
  <si>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</si>
  <si>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</si>
  <si>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</si>
  <si>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</si>
  <si>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</si>
  <si>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</si>
  <si>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</si>
  <si>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</si>
  <si>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</si>
  <si>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</si>
  <si>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</si>
  <si>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</si>
  <si>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</si>
  <si>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</si>
  <si>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</si>
  <si>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</si>
  <si>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</si>
  <si>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</si>
  <si>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</si>
  <si>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</si>
  <si>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</si>
  <si>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</si>
  <si>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</si>
  <si>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</si>
  <si>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</si>
  <si>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</si>
  <si>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</si>
  <si>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</si>
  <si>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</si>
  <si>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</si>
  <si>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</si>
  <si>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</si>
  <si>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</si>
  <si>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</si>
  <si>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</si>
  <si>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</si>
  <si>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</si>
  <si>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</si>
  <si>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</si>
  <si>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</si>
  <si>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</si>
  <si>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</si>
  <si>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</si>
  <si>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</si>
  <si>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</si>
  <si>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</si>
  <si>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</si>
  <si>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</si>
  <si>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</si>
  <si>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</si>
  <si>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</si>
  <si>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</si>
  <si>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</si>
  <si>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</si>
  <si>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</si>
  <si>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</si>
  <si>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</si>
  <si>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</si>
  <si>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</si>
  <si>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</si>
  <si>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</si>
  <si>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</si>
  <si>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</si>
  <si>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</si>
  <si>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</si>
  <si>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</si>
  <si>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</si>
  <si>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</si>
  <si>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</si>
  <si>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</si>
  <si>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</si>
  <si>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</si>
  <si>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</si>
  <si>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</si>
  <si>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</si>
  <si>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</si>
  <si>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</si>
  <si>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</si>
  <si>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</si>
  <si>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</si>
  <si>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</si>
  <si>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</si>
  <si>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</si>
  <si>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</si>
  <si>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</si>
  <si>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</si>
  <si>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</si>
  <si>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</si>
  <si>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</si>
  <si>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</si>
  <si>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</si>
  <si>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</si>
  <si>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</si>
  <si>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</si>
  <si>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</si>
  <si>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</si>
  <si>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</si>
  <si>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</si>
  <si>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</si>
  <si>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</si>
  <si>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</si>
  <si>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</si>
  <si>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</si>
  <si>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</si>
  <si>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</si>
  <si>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</si>
  <si>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</si>
  <si>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</si>
  <si>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</si>
  <si>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</si>
  <si>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</si>
  <si>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</si>
  <si>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</si>
  <si>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</si>
  <si>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</si>
  <si>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</si>
  <si>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</si>
  <si>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</si>
  <si>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</si>
  <si>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</si>
  <si>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</si>
  <si>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</si>
  <si>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</si>
  <si>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</si>
  <si>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</si>
  <si>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</si>
  <si>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</si>
  <si>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</si>
  <si>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</si>
  <si>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</si>
  <si>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</si>
  <si>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</si>
  <si>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</si>
  <si>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</si>
  <si>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</si>
  <si>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</si>
  <si>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</si>
  <si>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</si>
  <si>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</si>
  <si>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</si>
  <si>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</si>
  <si>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</si>
  <si>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</si>
  <si>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</si>
  <si>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</si>
  <si>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</si>
  <si>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</si>
  <si>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</si>
  <si>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</si>
  <si>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</si>
  <si>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</si>
  <si>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</si>
  <si>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</si>
  <si>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</si>
  <si>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</si>
  <si>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</si>
  <si>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</si>
  <si>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</si>
  <si>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</si>
  <si>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</si>
  <si>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</si>
  <si>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</si>
  <si>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</si>
  <si>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</si>
  <si>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</si>
  <si>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</si>
  <si>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</si>
  <si>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</si>
  <si>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</si>
  <si>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</si>
  <si>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</si>
  <si>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</si>
  <si>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</si>
  <si>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</si>
  <si>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</si>
  <si>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</si>
  <si>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</si>
  <si>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</si>
  <si>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</si>
  <si>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</si>
  <si>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</si>
  <si>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</si>
  <si>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</si>
  <si>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</si>
  <si>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</si>
  <si>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</si>
  <si>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</si>
  <si>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</si>
  <si>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</si>
  <si>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</si>
  <si>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</si>
  <si>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</si>
  <si>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</si>
  <si>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</si>
  <si>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</si>
  <si>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</si>
  <si>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</si>
  <si>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</si>
  <si>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</si>
  <si>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</si>
  <si>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</si>
  <si>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</si>
  <si>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</si>
  <si>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</si>
  <si>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</si>
  <si>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</si>
  <si>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</si>
  <si>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</si>
  <si>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</si>
  <si>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</si>
  <si>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</si>
  <si>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</si>
  <si>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</si>
  <si>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</si>
  <si>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</si>
  <si>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</si>
  <si>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</si>
  <si>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</si>
  <si>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</si>
  <si>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</si>
  <si>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</si>
  <si>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</si>
  <si>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</si>
  <si>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</si>
  <si>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</si>
  <si>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</si>
  <si>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</si>
  <si>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</si>
  <si>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</si>
  <si>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</si>
  <si>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</si>
  <si>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</si>
  <si>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</si>
  <si>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</si>
  <si>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</si>
  <si>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</si>
  <si>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</si>
  <si>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</si>
  <si>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</si>
  <si>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</si>
  <si>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</si>
  <si>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</si>
  <si>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</si>
  <si>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</si>
  <si>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</si>
  <si>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</si>
  <si>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</si>
  <si>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</si>
  <si>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</si>
  <si>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</si>
  <si>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</si>
  <si>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</si>
  <si>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</si>
  <si>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</si>
  <si>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</si>
  <si>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</si>
  <si>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</si>
  <si>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</si>
  <si>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</si>
  <si>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</si>
  <si>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</si>
  <si>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</si>
  <si>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</si>
  <si>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</si>
  <si>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</si>
  <si>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</si>
  <si>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</si>
  <si>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</si>
  <si>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</si>
  <si>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</si>
  <si>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</si>
  <si>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</si>
  <si>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</si>
  <si>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</si>
  <si>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</si>
  <si>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</si>
  <si>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</si>
  <si>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</si>
  <si>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</si>
  <si>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</si>
  <si>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</si>
  <si>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</si>
  <si>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</si>
  <si>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</si>
  <si>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</si>
  <si>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</si>
  <si>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</si>
  <si>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</si>
  <si>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</si>
  <si>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</si>
  <si>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</si>
  <si>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</si>
  <si>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</si>
  <si>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</si>
  <si>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</si>
  <si>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</si>
  <si>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</si>
  <si>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</si>
  <si>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</si>
  <si>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</si>
  <si>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</si>
  <si>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</si>
  <si>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</si>
  <si>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</si>
  <si>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</si>
  <si>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</si>
  <si>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</si>
  <si>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</si>
  <si>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</si>
  <si>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</si>
  <si>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</si>
  <si>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</si>
  <si>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</si>
  <si>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</si>
  <si>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</si>
  <si>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</si>
  <si>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</si>
  <si>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</si>
  <si>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</si>
  <si>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</si>
  <si>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</si>
  <si>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</si>
  <si>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</si>
  <si>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</si>
  <si>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</si>
  <si>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</si>
  <si>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</si>
  <si>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</si>
  <si>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</si>
  <si>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</si>
  <si>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</si>
  <si>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</si>
  <si>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</si>
  <si>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</si>
  <si>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</si>
  <si>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</si>
  <si>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</si>
  <si>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</si>
  <si>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</si>
  <si>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</si>
  <si>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</si>
  <si>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</si>
  <si>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</si>
  <si>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</si>
  <si>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</si>
  <si>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</si>
  <si>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</si>
  <si>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</si>
  <si>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</si>
  <si>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</si>
  <si>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</si>
  <si>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</si>
  <si>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</si>
  <si>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</si>
  <si>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</si>
  <si>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</si>
  <si>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</si>
  <si>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</si>
  <si>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</si>
  <si>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</si>
  <si>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</si>
  <si>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</si>
  <si>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</si>
  <si>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</si>
  <si>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</si>
  <si>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</si>
  <si>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</si>
  <si>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</si>
  <si>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</si>
  <si>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</si>
  <si>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</si>
  <si>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</si>
  <si>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</si>
  <si>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</si>
  <si>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</si>
  <si>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</si>
  <si>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</si>
  <si>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</si>
  <si>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</si>
  <si>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</si>
  <si>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</si>
  <si>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</si>
  <si>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</si>
  <si>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</si>
  <si>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</si>
  <si>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</si>
  <si>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</si>
  <si>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</si>
  <si>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</si>
  <si>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</si>
  <si>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</si>
  <si>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</si>
  <si>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</si>
  <si>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</si>
  <si>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</si>
  <si>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</si>
  <si>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</si>
  <si>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</si>
  <si>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</si>
  <si>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</si>
  <si>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</si>
  <si>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</si>
  <si>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</si>
  <si>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</si>
  <si>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</si>
  <si>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</si>
  <si>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</si>
  <si>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</si>
  <si>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</si>
  <si>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</si>
  <si>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</si>
  <si>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</si>
  <si>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</si>
  <si>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</si>
  <si>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</si>
  <si>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</si>
  <si>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</si>
  <si>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</si>
  <si>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</si>
  <si>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</si>
  <si>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</si>
  <si>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</si>
  <si>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</si>
  <si>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</si>
  <si>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</si>
  <si>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</si>
  <si>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</si>
  <si>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</si>
  <si>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</si>
  <si>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</si>
  <si>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</si>
  <si>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</si>
  <si>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</si>
  <si>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</si>
  <si>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</si>
  <si>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</si>
  <si>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</si>
  <si>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</si>
  <si>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</si>
  <si>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</si>
  <si>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</si>
  <si>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</si>
  <si>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</si>
  <si>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</si>
  <si>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</si>
  <si>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</si>
  <si>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</si>
  <si>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</si>
  <si>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</si>
  <si>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</si>
  <si>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</si>
  <si>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</si>
  <si>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</si>
  <si>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</si>
  <si>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</si>
  <si>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</si>
  <si>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</si>
  <si>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</si>
  <si>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</si>
  <si>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</si>
  <si>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</si>
  <si>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</si>
  <si>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</si>
  <si>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</si>
  <si>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</si>
  <si>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</si>
  <si>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</si>
  <si>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</si>
  <si>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</si>
  <si>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</si>
  <si>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</si>
  <si>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</si>
  <si>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</si>
  <si>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</si>
  <si>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</si>
  <si>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</si>
  <si>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</si>
  <si>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</si>
  <si>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</si>
  <si>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</si>
  <si>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</si>
  <si>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</si>
  <si>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</si>
  <si>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</si>
  <si>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</si>
  <si>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</si>
  <si>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</si>
  <si>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</si>
  <si>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</si>
  <si>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</si>
  <si>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</si>
  <si>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</si>
  <si>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</si>
  <si>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</si>
  <si>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</si>
  <si>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</si>
  <si>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</si>
  <si>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</si>
  <si>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</si>
  <si>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</si>
  <si>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</si>
  <si>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</si>
  <si>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</si>
  <si>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</si>
  <si>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</si>
  <si>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</si>
  <si>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</si>
  <si>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</si>
  <si>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</si>
  <si>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</si>
  <si>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</si>
  <si>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</si>
  <si>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</si>
  <si>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</si>
  <si>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</si>
  <si>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</si>
  <si>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</si>
  <si>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</si>
  <si>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</si>
  <si>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</si>
  <si>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</si>
  <si>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</si>
  <si>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</si>
  <si>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</si>
  <si>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</si>
  <si>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</si>
  <si>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</si>
  <si>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</si>
  <si>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</si>
  <si>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</si>
  <si>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</si>
  <si>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</si>
  <si>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</si>
  <si>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</si>
  <si>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</si>
  <si>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</si>
  <si>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</si>
  <si>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</si>
  <si>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</si>
  <si>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</si>
  <si>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</si>
  <si>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</si>
  <si>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</si>
  <si>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</si>
  <si>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</si>
  <si>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</si>
  <si>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</si>
  <si>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</si>
  <si>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</si>
  <si>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</si>
  <si>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</si>
  <si>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</si>
  <si>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</si>
  <si>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</si>
  <si>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</si>
  <si>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</si>
  <si>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</si>
  <si>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</si>
  <si>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</si>
  <si>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</si>
  <si>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</si>
  <si>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</si>
  <si>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</si>
  <si>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</si>
  <si>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</si>
  <si>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</si>
  <si>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</si>
  <si>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</si>
  <si>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</si>
  <si>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</si>
  <si>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</si>
  <si>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</si>
  <si>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</si>
  <si>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</si>
  <si>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</si>
  <si>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</si>
  <si>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</si>
  <si>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</si>
  <si>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</si>
  <si>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</si>
  <si>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</si>
  <si>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</si>
  <si>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</si>
  <si>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</si>
  <si>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</si>
  <si>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</si>
  <si>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</si>
  <si>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</si>
  <si>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</si>
  <si>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</si>
  <si>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</si>
  <si>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</si>
  <si>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</si>
  <si>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</si>
  <si>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</si>
  <si>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</si>
  <si>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</si>
  <si>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</si>
  <si>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</si>
  <si>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</si>
  <si>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</si>
  <si>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</si>
  <si>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</si>
  <si>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</si>
  <si>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</si>
  <si>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</si>
  <si>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</si>
  <si>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</si>
  <si>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</si>
  <si>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</si>
  <si>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</si>
  <si>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</si>
  <si>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</si>
  <si>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</si>
  <si>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</si>
  <si>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</si>
  <si>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</si>
  <si>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</si>
  <si>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</si>
  <si>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</si>
  <si>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</si>
  <si>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</si>
  <si>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</si>
  <si>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</si>
  <si>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</si>
  <si>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</si>
  <si>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</si>
  <si>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</si>
  <si>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</si>
  <si>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</si>
  <si>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</si>
  <si>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</si>
  <si>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</si>
  <si>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</si>
  <si>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</si>
  <si>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</si>
  <si>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</si>
  <si>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</si>
  <si>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</si>
  <si>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</si>
  <si>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</si>
  <si>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</si>
  <si>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</si>
  <si>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</si>
  <si>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</si>
  <si>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</si>
  <si>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</si>
  <si>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</si>
  <si>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</si>
  <si>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</si>
  <si>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</si>
  <si>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</si>
  <si>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</si>
  <si>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</si>
  <si>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</si>
  <si>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</si>
  <si>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</si>
  <si>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</si>
  <si>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</si>
  <si>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</si>
  <si>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</si>
  <si>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</si>
  <si>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</si>
  <si>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</si>
  <si>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</si>
  <si>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</si>
  <si>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</si>
  <si>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</si>
  <si>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</si>
  <si>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</si>
  <si>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</si>
  <si>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</si>
  <si>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</si>
  <si>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</si>
  <si>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</si>
  <si>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</si>
  <si>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</si>
  <si>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</si>
  <si>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</si>
  <si>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</si>
  <si>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</si>
  <si>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</si>
  <si>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</si>
  <si>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</si>
  <si>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</si>
  <si>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</si>
  <si>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</si>
  <si>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</si>
  <si>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</si>
  <si>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</si>
  <si>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</si>
  <si>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</si>
  <si>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</si>
  <si>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</si>
  <si>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</si>
  <si>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</si>
  <si>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</si>
  <si>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</si>
  <si>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</si>
  <si>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</si>
  <si>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</si>
  <si>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</si>
  <si>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</si>
  <si>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</si>
  <si>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</si>
  <si>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</si>
  <si>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</si>
  <si>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</si>
  <si>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</si>
  <si>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</si>
  <si>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</si>
  <si>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</si>
  <si>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</si>
  <si>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</si>
  <si>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</si>
  <si>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</si>
  <si>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</si>
  <si>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</si>
  <si>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</si>
  <si>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</si>
  <si>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</si>
  <si>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</si>
  <si>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</si>
  <si>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</si>
  <si>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</si>
  <si>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</si>
  <si>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</si>
  <si>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</si>
  <si>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</si>
  <si>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</si>
  <si>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</si>
  <si>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</si>
  <si>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</si>
  <si>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</si>
  <si>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</si>
  <si>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</si>
  <si>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</si>
  <si>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</si>
  <si>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</si>
  <si>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</si>
  <si>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</si>
  <si>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</si>
  <si>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</si>
  <si>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</si>
  <si>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</si>
  <si>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</si>
  <si>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</si>
  <si>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</si>
  <si>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</si>
  <si>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</si>
  <si>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</si>
  <si>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</si>
  <si>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</si>
  <si>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</si>
  <si>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</si>
  <si>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</si>
  <si>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</si>
  <si>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</si>
  <si>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</si>
  <si>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</si>
  <si>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</si>
  <si>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</si>
  <si>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</si>
  <si>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</si>
  <si>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</si>
  <si>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</si>
  <si>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</si>
  <si>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</si>
  <si>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</si>
  <si>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</si>
  <si>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</si>
  <si>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</si>
  <si>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</si>
  <si>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</si>
  <si>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</si>
  <si>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</si>
  <si>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</si>
  <si>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</si>
  <si>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</si>
  <si>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</si>
  <si>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</si>
  <si>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</si>
  <si>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</si>
  <si>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</si>
  <si>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</si>
  <si>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</si>
  <si>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</si>
  <si>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</si>
  <si>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</si>
  <si>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</si>
  <si>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</si>
  <si>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</si>
  <si>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</si>
  <si>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</si>
  <si>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</si>
  <si>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</si>
  <si>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</si>
  <si>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</si>
  <si>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</si>
  <si>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</si>
  <si>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</si>
  <si>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</si>
  <si>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</si>
  <si>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</si>
  <si>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</si>
  <si>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</si>
  <si>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</si>
  <si>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</si>
  <si>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</si>
  <si>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</si>
  <si>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</si>
  <si>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</si>
  <si>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</si>
  <si>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</si>
  <si>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</si>
  <si>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</si>
  <si>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</si>
  <si>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</si>
  <si>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</si>
  <si>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</si>
  <si>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</si>
  <si>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</si>
  <si>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</si>
  <si>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</si>
  <si>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</si>
  <si>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</si>
  <si>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</si>
  <si>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</si>
  <si>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</si>
  <si>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</si>
  <si>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</si>
  <si>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</si>
  <si>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</si>
  <si>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</si>
  <si>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</si>
  <si>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</si>
  <si>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</si>
  <si>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</si>
  <si>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</si>
  <si>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</si>
  <si>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</si>
  <si>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</si>
  <si>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</si>
  <si>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</si>
  <si>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</si>
  <si>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</si>
  <si>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</si>
  <si>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</si>
  <si>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</si>
  <si>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</si>
  <si>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</si>
  <si>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</si>
  <si>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</si>
  <si>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</si>
  <si>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</si>
  <si>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</si>
  <si>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</si>
  <si>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</si>
  <si>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</si>
  <si>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</si>
  <si>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</si>
  <si>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</si>
  <si>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</si>
  <si>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</si>
  <si>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</si>
  <si>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</si>
  <si>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</si>
  <si>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</si>
  <si>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</si>
  <si>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</si>
  <si>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</si>
  <si>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</si>
  <si>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</si>
  <si>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</si>
  <si>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</si>
  <si>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</si>
  <si>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</si>
  <si>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</si>
  <si>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</si>
  <si>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</si>
  <si>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</si>
  <si>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</si>
  <si>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</si>
  <si>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</si>
  <si>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</si>
  <si>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</si>
  <si>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</si>
  <si>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</si>
  <si>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</si>
  <si>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</si>
  <si>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</si>
  <si>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</si>
  <si>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</si>
  <si>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</si>
  <si>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</si>
  <si>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</si>
  <si>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</si>
  <si>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</si>
  <si>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</si>
  <si>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</si>
  <si>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</si>
  <si>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</si>
  <si>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</si>
  <si>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</si>
  <si>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</si>
  <si>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</si>
  <si>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</si>
  <si>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</si>
  <si>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</si>
  <si>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</si>
  <si>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</si>
  <si>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</si>
  <si>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</si>
  <si>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</si>
  <si>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</si>
  <si>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</si>
  <si>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</si>
  <si>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</si>
  <si>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</si>
  <si>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</si>
  <si>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</si>
  <si>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</si>
  <si>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</si>
  <si>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</si>
  <si>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</si>
  <si>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</si>
  <si>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</si>
  <si>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</si>
  <si>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</si>
  <si>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</si>
  <si>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</si>
  <si>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</si>
  <si>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</si>
  <si>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</si>
  <si>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</si>
  <si>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</si>
  <si>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</si>
  <si>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</si>
  <si>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</si>
  <si>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</si>
  <si>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</si>
  <si>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</si>
  <si>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</si>
  <si>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</si>
  <si>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</si>
  <si>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</si>
  <si>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</si>
  <si>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</si>
  <si>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</si>
  <si>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</si>
  <si>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</si>
  <si>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</si>
  <si>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</si>
  <si>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</si>
  <si>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</si>
  <si>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</si>
  <si>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</si>
  <si>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</si>
  <si>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</si>
  <si>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</si>
  <si>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</si>
  <si>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</si>
  <si>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</si>
  <si>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</si>
  <si>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</si>
  <si>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</si>
  <si>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</si>
  <si>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</si>
  <si>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</si>
  <si>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</si>
  <si>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</si>
  <si>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</si>
  <si>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</si>
  <si>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</si>
  <si>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</si>
  <si>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</si>
  <si>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</si>
  <si>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</si>
  <si>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</si>
  <si>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</si>
  <si>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</si>
  <si>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</si>
  <si>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</si>
  <si>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</si>
  <si>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</si>
  <si>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</si>
  <si>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</si>
  <si>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</si>
  <si>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</si>
  <si>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</si>
  <si>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</si>
  <si>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</si>
  <si>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</si>
  <si>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</si>
  <si>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</si>
  <si>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</si>
  <si>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</si>
  <si>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</si>
  <si>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</si>
  <si>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</si>
  <si>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</si>
  <si>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</si>
  <si>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</si>
  <si>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</si>
  <si>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</si>
  <si>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</si>
  <si>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</si>
  <si>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</si>
  <si>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</si>
  <si>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</si>
  <si>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</si>
  <si>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</si>
  <si>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</si>
  <si>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</si>
  <si>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</si>
  <si>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</si>
  <si>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</si>
  <si>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</si>
  <si>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</si>
  <si>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</si>
  <si>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</si>
  <si>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</si>
  <si>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</si>
  <si>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</si>
  <si>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</si>
  <si>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</si>
  <si>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</si>
  <si>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</si>
  <si>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</si>
  <si>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</si>
  <si>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</si>
  <si>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</si>
  <si>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</si>
  <si>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</si>
  <si>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</si>
  <si>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</si>
  <si>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</si>
  <si>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</si>
  <si>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</si>
  <si>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</si>
  <si>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</si>
  <si>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</si>
  <si>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</si>
  <si>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</si>
  <si>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</si>
  <si>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</si>
  <si>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</si>
  <si>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</si>
  <si>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</si>
  <si>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</si>
  <si>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</si>
  <si>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</si>
  <si>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</si>
  <si>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</si>
  <si>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</si>
  <si>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</si>
  <si>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</si>
  <si>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</si>
  <si>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</si>
  <si>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</si>
  <si>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</si>
  <si>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</si>
  <si>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</si>
  <si>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</si>
  <si>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</si>
  <si>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</si>
  <si>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</si>
  <si>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</si>
  <si>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</si>
  <si>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</si>
  <si>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</si>
  <si>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</si>
  <si>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</si>
  <si>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</si>
  <si>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</si>
  <si>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</si>
  <si>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</si>
  <si>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</si>
  <si>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</si>
  <si>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</si>
  <si>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</si>
  <si>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</si>
  <si>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</si>
  <si>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</si>
  <si>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</si>
  <si>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</si>
  <si>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</si>
  <si>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</si>
  <si>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</si>
  <si>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</si>
  <si>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</si>
  <si>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</si>
  <si>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</si>
  <si>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</si>
  <si>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</si>
  <si>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</si>
  <si>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</si>
  <si>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</si>
  <si>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</si>
  <si>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</si>
  <si>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</si>
  <si>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</si>
  <si>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</si>
  <si>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</si>
  <si>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</si>
  <si>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</si>
  <si>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</si>
  <si>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</si>
  <si>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</si>
  <si>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</si>
  <si>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</si>
  <si>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</si>
  <si>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</si>
  <si>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</si>
  <si>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</si>
  <si>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</si>
  <si>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</si>
  <si>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</si>
  <si>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</si>
  <si>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</si>
  <si>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</si>
  <si>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</si>
  <si>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</si>
  <si>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</si>
  <si>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</si>
  <si>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</si>
  <si>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</si>
  <si>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</si>
  <si>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</si>
  <si>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</si>
  <si>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</si>
  <si>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</si>
  <si>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</si>
  <si>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</si>
  <si>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</si>
  <si>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</si>
  <si>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</si>
  <si>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</si>
  <si>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</si>
  <si>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</si>
  <si>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</si>
  <si>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</si>
  <si>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</si>
  <si>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</si>
  <si>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</si>
  <si>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</si>
  <si>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</si>
  <si>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</si>
  <si>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</si>
  <si>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</si>
  <si>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</si>
  <si>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</si>
  <si>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</si>
  <si>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</si>
  <si>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</si>
  <si>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</si>
  <si>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</si>
  <si>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</si>
  <si>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</si>
  <si>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</si>
  <si>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</si>
  <si>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</si>
  <si>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</si>
  <si>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</si>
  <si>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</si>
  <si>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</si>
  <si>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</si>
  <si>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</si>
  <si>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</si>
  <si>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</si>
  <si>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</si>
  <si>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</si>
  <si>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</si>
  <si>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</si>
  <si>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</si>
  <si>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</si>
  <si>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</si>
  <si>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</si>
  <si>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</si>
  <si>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</si>
  <si>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</si>
  <si>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</si>
  <si>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</si>
  <si>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</si>
  <si>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</si>
  <si>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</si>
  <si>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</si>
  <si>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</si>
  <si>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</si>
  <si>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</si>
  <si>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</si>
  <si>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</si>
  <si>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</si>
  <si>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</si>
  <si>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</si>
  <si>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</si>
  <si>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</si>
  <si>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</si>
  <si>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</si>
  <si>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</si>
  <si>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</si>
  <si>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</si>
  <si>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</si>
  <si>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</si>
  <si>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</si>
  <si>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</si>
  <si>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</si>
  <si>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</si>
  <si>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</si>
  <si>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</si>
  <si>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</si>
  <si>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</si>
  <si>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</si>
  <si>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</si>
  <si>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</si>
  <si>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</si>
  <si>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</si>
  <si>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</si>
  <si>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</si>
  <si>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</si>
  <si>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</si>
  <si>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</si>
  <si>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</si>
  <si>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</si>
  <si>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</si>
  <si>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</si>
  <si>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</si>
  <si>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</si>
  <si>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</si>
  <si>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</si>
  <si>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</si>
  <si>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</si>
  <si>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</si>
  <si>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</si>
  <si>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</si>
  <si>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</si>
  <si>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</si>
  <si>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</si>
  <si>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</si>
  <si>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</si>
  <si>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</si>
  <si>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</si>
  <si>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</si>
  <si>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</si>
  <si>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</si>
  <si>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</si>
  <si>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</si>
  <si>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</si>
  <si>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</si>
  <si>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</si>
  <si>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</si>
  <si>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</si>
  <si>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</si>
  <si>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</si>
  <si>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</si>
  <si>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</si>
  <si>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</si>
  <si>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</si>
  <si>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</si>
  <si>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</si>
  <si>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</si>
  <si>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</si>
  <si>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</si>
  <si>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</si>
  <si>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</si>
  <si>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</si>
  <si>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</si>
  <si>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</si>
  <si>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</si>
  <si>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</si>
  <si>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</si>
  <si>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</si>
  <si>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</si>
  <si>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</si>
  <si>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</si>
  <si>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</si>
  <si>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</si>
  <si>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</si>
  <si>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</si>
  <si>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</si>
  <si>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</si>
  <si>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</si>
  <si>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</si>
  <si>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</si>
  <si>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</si>
  <si>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</si>
  <si>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</si>
  <si>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</si>
  <si>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</si>
  <si>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</si>
  <si>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</si>
  <si>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</si>
  <si>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</si>
  <si>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</si>
  <si>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</si>
  <si>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</si>
  <si>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</si>
  <si>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</si>
  <si>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</si>
  <si>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</si>
  <si>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</si>
  <si>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</si>
  <si>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</si>
  <si>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</si>
  <si>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</si>
  <si>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</si>
  <si>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</si>
  <si>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</si>
  <si>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</si>
  <si>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</si>
  <si>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</si>
  <si>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</si>
  <si>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</si>
  <si>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</si>
  <si>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</si>
  <si>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</si>
  <si>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</si>
  <si>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</si>
  <si>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</si>
  <si>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</si>
  <si>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</si>
  <si>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</si>
  <si>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</si>
  <si>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</si>
  <si>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</si>
  <si>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</si>
  <si>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</si>
  <si>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</si>
  <si>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</si>
  <si>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</si>
  <si>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</si>
  <si>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</si>
  <si>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</si>
  <si>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</si>
  <si>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</si>
  <si>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</si>
  <si>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</si>
  <si>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</si>
  <si>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</si>
  <si>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</si>
  <si>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</si>
  <si>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</si>
  <si>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</si>
  <si>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</si>
  <si>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</si>
  <si>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</si>
  <si>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</si>
  <si>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</si>
  <si>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</si>
  <si>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</si>
  <si>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</si>
  <si>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</si>
  <si>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</si>
  <si>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</si>
  <si>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</si>
  <si>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</si>
  <si>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</si>
  <si>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</si>
  <si>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</si>
  <si>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</si>
  <si>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</si>
  <si>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</si>
  <si>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</si>
  <si>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</si>
  <si>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</si>
  <si>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</si>
  <si>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</si>
  <si>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</si>
  <si>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</si>
  <si>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</si>
  <si>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</si>
  <si>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</si>
  <si>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</si>
  <si>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</si>
  <si>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</si>
  <si>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</si>
  <si>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</si>
  <si>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</si>
  <si>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</si>
  <si>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</si>
  <si>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</si>
  <si>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</si>
  <si>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</si>
  <si>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</si>
  <si>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</si>
  <si>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</si>
  <si>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</si>
  <si>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</si>
  <si>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</si>
  <si>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</si>
  <si>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</si>
  <si>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</si>
  <si>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</si>
  <si>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</si>
  <si>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</si>
  <si>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</si>
  <si>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</si>
  <si>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</si>
  <si>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</si>
  <si>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</si>
  <si>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</si>
  <si>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</si>
  <si>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</si>
  <si>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</si>
  <si>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</si>
  <si>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</si>
  <si>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</si>
  <si>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</si>
  <si>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</si>
  <si>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</si>
  <si>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</si>
  <si>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</si>
  <si>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</si>
  <si>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</si>
  <si>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</si>
  <si>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</si>
  <si>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</si>
  <si>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</si>
  <si>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</si>
  <si>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</si>
  <si>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</si>
  <si>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</si>
  <si>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</si>
  <si>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</si>
  <si>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</si>
  <si>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</si>
  <si>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</si>
  <si>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</si>
  <si>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</si>
  <si>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</si>
  <si>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</si>
  <si>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</si>
  <si>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</si>
  <si>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</si>
  <si>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</si>
  <si>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</si>
  <si>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</si>
  <si>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</si>
  <si>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</si>
  <si>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</si>
  <si>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</si>
  <si>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</si>
  <si>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</si>
  <si>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</si>
  <si>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</si>
  <si>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</si>
  <si>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</si>
  <si>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</si>
  <si>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</si>
  <si>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</si>
  <si>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</si>
  <si>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</si>
  <si>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</si>
  <si>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</si>
  <si>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</si>
  <si>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</si>
  <si>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</si>
  <si>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</si>
  <si>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</si>
  <si>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</si>
  <si>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</si>
  <si>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</si>
  <si>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</si>
  <si>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</si>
  <si>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</si>
  <si>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</si>
  <si>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</si>
  <si>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</si>
  <si>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</si>
  <si>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</si>
  <si>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</si>
  <si>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</si>
  <si>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</si>
  <si>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</si>
  <si>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</si>
  <si>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</si>
  <si>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</si>
  <si>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</si>
  <si>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</si>
  <si>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</si>
  <si>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</si>
  <si>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</si>
  <si>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</si>
  <si>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</si>
  <si>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</si>
  <si>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</si>
  <si>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</si>
  <si>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</si>
  <si>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</si>
  <si>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</si>
  <si>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</si>
  <si>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</si>
  <si>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</si>
  <si>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</si>
  <si>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</si>
  <si>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</si>
  <si>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</si>
  <si>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</si>
  <si>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</si>
  <si>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</si>
  <si>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</si>
  <si>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</si>
  <si>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</si>
  <si>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</si>
  <si>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</si>
  <si>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</si>
  <si>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</si>
  <si>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</si>
  <si>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</si>
  <si>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</si>
  <si>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</si>
  <si>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</si>
  <si>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</si>
  <si>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</si>
  <si>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</si>
  <si>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</si>
  <si>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</si>
  <si>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</si>
  <si>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</si>
  <si>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</si>
  <si>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</si>
  <si>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</si>
  <si>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</si>
  <si>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</si>
  <si>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</si>
  <si>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</si>
  <si>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</si>
  <si>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</si>
  <si>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</si>
  <si>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</si>
  <si>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</si>
  <si>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</si>
  <si>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</si>
  <si>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</si>
  <si>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</si>
  <si>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</si>
  <si>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</si>
  <si>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</si>
  <si>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</si>
  <si>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</si>
  <si>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</si>
  <si>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</si>
  <si>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</si>
  <si>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</si>
  <si>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</si>
  <si>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</si>
  <si>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</si>
  <si>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</si>
  <si>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</si>
  <si>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</si>
  <si>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</si>
  <si>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</si>
  <si>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</si>
  <si>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</si>
  <si>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</si>
  <si>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</si>
  <si>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</si>
  <si>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</si>
  <si>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</si>
  <si>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</si>
  <si>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</si>
  <si>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</si>
  <si>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</si>
  <si>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</si>
  <si>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</si>
  <si>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</si>
  <si>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</si>
  <si>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</si>
  <si>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</si>
  <si>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</si>
  <si>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</si>
  <si>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</si>
  <si>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</si>
  <si>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</si>
  <si>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</si>
  <si>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</si>
  <si>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</si>
  <si>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</si>
  <si>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</si>
  <si>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</si>
  <si>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</si>
  <si>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</si>
  <si>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</si>
  <si>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</si>
  <si>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</si>
  <si>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</si>
  <si>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</si>
  <si>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</si>
  <si>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</si>
  <si>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</si>
  <si>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</si>
  <si>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</si>
  <si>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</si>
  <si>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</si>
  <si>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</si>
  <si>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</si>
  <si>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</si>
  <si>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</si>
  <si>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</si>
  <si>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</si>
  <si>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</si>
  <si>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</si>
  <si>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</si>
  <si>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</si>
  <si>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</si>
  <si>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</si>
  <si>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</si>
  <si>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</si>
  <si>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</si>
  <si>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</si>
  <si>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</si>
  <si>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</si>
  <si>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</si>
  <si>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</si>
  <si>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</si>
  <si>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</si>
  <si>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</si>
  <si>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</si>
  <si>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</si>
  <si>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</si>
  <si>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</si>
  <si>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</si>
  <si>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</si>
  <si>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</si>
  <si>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</si>
  <si>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</si>
  <si>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</si>
  <si>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</si>
  <si>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</si>
  <si>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</si>
  <si>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</si>
  <si>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</si>
  <si>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</si>
  <si>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</si>
  <si>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</si>
  <si>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</si>
  <si>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</si>
  <si>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</si>
  <si>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</si>
  <si>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</si>
  <si>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</si>
  <si>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</si>
  <si>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</si>
  <si>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</si>
  <si>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</si>
  <si>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</si>
  <si>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</si>
  <si>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</si>
  <si>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</si>
  <si>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</si>
  <si>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</si>
  <si>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</si>
  <si>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</si>
  <si>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</si>
  <si>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</si>
  <si>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</si>
  <si>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</si>
  <si>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</si>
  <si>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</si>
  <si>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</si>
  <si>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</si>
  <si>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</si>
  <si>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</si>
  <si>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</si>
  <si>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</si>
  <si>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</si>
  <si>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</si>
  <si>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</si>
  <si>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</si>
  <si>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</si>
  <si>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</si>
  <si>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</si>
  <si>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</si>
  <si>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</si>
  <si>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</si>
  <si>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</si>
  <si>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</si>
  <si>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</si>
  <si>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</si>
  <si>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</si>
  <si>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</si>
  <si>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</si>
  <si>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</si>
  <si>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</si>
  <si>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</si>
  <si>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</si>
  <si>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</si>
  <si>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</si>
  <si>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</si>
  <si>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</si>
  <si>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</si>
  <si>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</si>
  <si>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</si>
  <si>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</si>
  <si>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</si>
  <si>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</si>
  <si>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</si>
  <si>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</si>
  <si>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</si>
  <si>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</si>
  <si>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</si>
  <si>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</si>
  <si>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</si>
  <si>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</si>
  <si>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</si>
  <si>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</si>
  <si>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</si>
  <si>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</si>
  <si>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</si>
  <si>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</si>
  <si>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</si>
  <si>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</si>
  <si>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</si>
  <si>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</si>
  <si>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</si>
  <si>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</si>
  <si>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</si>
  <si>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</si>
  <si>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</si>
  <si>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</si>
  <si>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</si>
  <si>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</si>
  <si>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</si>
  <si>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</si>
  <si>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</si>
  <si>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</si>
  <si>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</si>
  <si>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</si>
  <si>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</si>
  <si>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</si>
  <si>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</si>
  <si>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</si>
  <si>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</si>
  <si>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</si>
  <si>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</si>
  <si>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</si>
  <si>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</si>
  <si>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</si>
  <si>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</si>
  <si>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</si>
  <si>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</si>
  <si>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</si>
  <si>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</si>
  <si>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</si>
  <si>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</si>
  <si>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</si>
  <si>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</si>
  <si>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</si>
  <si>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</si>
  <si>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</si>
  <si>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</si>
  <si>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</si>
  <si>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</si>
  <si>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</si>
  <si>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</si>
  <si>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</si>
  <si>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</si>
  <si>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</si>
  <si>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</si>
  <si>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</si>
  <si>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</si>
  <si>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</si>
  <si>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</si>
  <si>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</si>
  <si>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</si>
  <si>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</si>
  <si>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</si>
  <si>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</si>
  <si>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</si>
  <si>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</si>
  <si>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</si>
  <si>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</si>
  <si>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</si>
  <si>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</si>
  <si>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</si>
  <si>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</si>
  <si>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</si>
  <si>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</si>
  <si>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</si>
  <si>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</si>
  <si>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</si>
  <si>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</si>
  <si>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</si>
  <si>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</si>
  <si>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</si>
  <si>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</si>
  <si>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</si>
  <si>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</si>
  <si>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</si>
  <si>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</si>
  <si>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</si>
  <si>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</si>
  <si>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</si>
  <si>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</si>
  <si>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</si>
  <si>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</si>
  <si>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</si>
  <si>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</si>
  <si>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</si>
  <si>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</si>
  <si>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</si>
  <si>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</si>
  <si>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</si>
  <si>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</si>
  <si>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</si>
  <si>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</si>
  <si>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</si>
  <si>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</si>
  <si>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</si>
  <si>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</si>
  <si>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</si>
  <si>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</si>
  <si>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</si>
  <si>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</si>
  <si>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</si>
  <si>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</si>
  <si>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</si>
  <si>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</si>
  <si>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</si>
  <si>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</si>
  <si>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</si>
  <si>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</si>
  <si>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</si>
  <si>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</si>
  <si>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</si>
  <si>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</si>
  <si>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</si>
  <si>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</si>
  <si>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</si>
  <si>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</si>
  <si>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</si>
  <si>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</si>
  <si>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</si>
  <si>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</si>
  <si>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</si>
  <si>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</si>
  <si>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</si>
  <si>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</si>
  <si>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</si>
  <si>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</si>
  <si>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</si>
  <si>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</si>
  <si>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</si>
  <si>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</si>
  <si>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</si>
  <si>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</si>
  <si>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</si>
  <si>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</si>
  <si>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</si>
  <si>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</si>
  <si>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</si>
  <si>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</si>
  <si>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</si>
  <si>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</si>
  <si>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</si>
  <si>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</si>
  <si>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</si>
  <si>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</si>
  <si>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</si>
  <si>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</si>
  <si>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</si>
  <si>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</si>
  <si>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</si>
  <si>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</si>
  <si>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</si>
  <si>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</si>
  <si>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</si>
  <si>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</si>
  <si>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</si>
  <si>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</si>
  <si>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</si>
  <si>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</si>
  <si>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</si>
  <si>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</si>
  <si>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</si>
  <si>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</si>
  <si>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</si>
  <si>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</si>
  <si>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</si>
  <si>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</si>
  <si>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</si>
  <si>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</si>
  <si>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</si>
  <si>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</si>
  <si>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</si>
  <si>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</si>
  <si>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</si>
  <si>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</si>
  <si>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</si>
  <si>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</si>
  <si>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</si>
  <si>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</si>
  <si>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</si>
  <si>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</si>
  <si>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</si>
  <si>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</si>
  <si>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</si>
  <si>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</si>
  <si>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</si>
  <si>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</si>
  <si>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</si>
  <si>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</si>
  <si>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</si>
  <si>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</si>
  <si>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</si>
  <si>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</si>
  <si>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</si>
  <si>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</si>
  <si>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</si>
  <si>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</si>
  <si>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</si>
  <si>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</si>
  <si>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</si>
  <si>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</si>
  <si>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</si>
  <si>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</si>
  <si>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</si>
  <si>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</si>
  <si>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</si>
  <si>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</si>
  <si>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</si>
  <si>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</si>
  <si>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</si>
  <si>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</si>
  <si>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</si>
  <si>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</si>
  <si>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</si>
  <si>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</si>
  <si>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</si>
  <si>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</si>
  <si>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</si>
  <si>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</si>
  <si>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</si>
  <si>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</si>
  <si>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</si>
  <si>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</si>
  <si>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</si>
  <si>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</si>
  <si>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</si>
  <si>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</si>
  <si>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</si>
  <si>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</si>
  <si>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</si>
  <si>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</si>
  <si>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</si>
  <si>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</si>
  <si>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</si>
  <si>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</si>
  <si>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</si>
  <si>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</si>
  <si>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</si>
  <si>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</si>
  <si>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</si>
  <si>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</si>
  <si>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</si>
  <si>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</si>
  <si>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</si>
  <si>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</si>
  <si>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</si>
  <si>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</si>
  <si>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</si>
  <si>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</si>
  <si>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</si>
  <si>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</si>
  <si>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</si>
  <si>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</si>
  <si>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</si>
  <si>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</si>
  <si>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</si>
  <si>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</si>
  <si>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</si>
  <si>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</si>
  <si>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</si>
  <si>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</si>
  <si>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</si>
  <si>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</si>
  <si>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</si>
  <si>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</si>
  <si>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</si>
  <si>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</si>
  <si>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</si>
  <si>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</si>
  <si>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</si>
  <si>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</si>
  <si>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</si>
  <si>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</si>
  <si>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</si>
  <si>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</si>
  <si>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</si>
  <si>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</si>
  <si>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</si>
  <si>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</si>
  <si>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</si>
  <si>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</si>
  <si>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</si>
  <si>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</si>
  <si>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</si>
  <si>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</si>
  <si>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</si>
  <si>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</si>
  <si>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</si>
  <si>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</si>
  <si>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</si>
  <si>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</si>
  <si>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</si>
  <si>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</si>
  <si>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</si>
  <si>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</si>
  <si>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</si>
  <si>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</si>
  <si>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</si>
  <si>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</si>
  <si>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</si>
  <si>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</si>
  <si>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</si>
  <si>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</si>
  <si>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</si>
  <si>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</si>
  <si>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</si>
  <si>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</si>
  <si>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</si>
  <si>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</si>
  <si>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</si>
  <si>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</si>
  <si>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</si>
  <si>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</si>
  <si>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</si>
  <si>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</si>
  <si>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</si>
  <si>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</si>
  <si>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</si>
  <si>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</si>
  <si>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</si>
  <si>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</si>
  <si>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</si>
  <si>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</si>
  <si>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</si>
  <si>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</si>
  <si>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</si>
  <si>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</si>
  <si>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</si>
  <si>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</si>
  <si>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</si>
  <si>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</si>
  <si>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</si>
  <si>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</si>
  <si>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</si>
  <si>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</si>
  <si>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</si>
  <si>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</si>
  <si>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</si>
  <si>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</si>
  <si>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</si>
  <si>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</si>
  <si>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</si>
  <si>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</si>
  <si>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</si>
  <si>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</si>
  <si>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</si>
  <si>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</si>
  <si>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</si>
  <si>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</si>
  <si>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</si>
  <si>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</si>
  <si>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</si>
  <si>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</si>
  <si>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</si>
  <si>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</si>
  <si>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</si>
  <si>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</si>
  <si>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</si>
  <si>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</si>
  <si>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</si>
  <si>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</si>
  <si>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</si>
  <si>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</si>
  <si>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</si>
  <si>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</si>
  <si>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</si>
  <si>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</si>
  <si>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</si>
  <si>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</si>
  <si>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</si>
  <si>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</si>
  <si>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</si>
  <si>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</si>
  <si>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</si>
  <si>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</si>
  <si>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</si>
  <si>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</si>
  <si>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</si>
  <si>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</si>
  <si>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</si>
  <si>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</si>
  <si>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</si>
  <si>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</si>
  <si>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</si>
  <si>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</si>
  <si>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</si>
  <si>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</si>
  <si>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</si>
  <si>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</si>
  <si>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</si>
  <si>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</si>
  <si>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</si>
  <si>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</si>
  <si>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</si>
  <si>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</si>
  <si>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</si>
  <si>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</si>
  <si>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</si>
  <si>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</si>
  <si>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</si>
  <si>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</si>
  <si>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</si>
  <si>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</si>
  <si>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</si>
  <si>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</si>
  <si>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</si>
  <si>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</si>
  <si>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</si>
  <si>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</si>
  <si>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</si>
  <si>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</si>
  <si>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</si>
  <si>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</si>
  <si>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</si>
  <si>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</si>
  <si>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</si>
  <si>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</si>
  <si>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</si>
  <si>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</si>
  <si>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</si>
  <si>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</si>
  <si>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</si>
  <si>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</si>
  <si>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</si>
  <si>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</si>
  <si>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</si>
  <si>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</si>
  <si>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</si>
  <si>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</si>
  <si>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</si>
  <si>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</si>
  <si>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</si>
  <si>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</si>
  <si>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</si>
  <si>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</si>
  <si>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</si>
  <si>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</si>
  <si>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</si>
  <si>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</si>
  <si>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</si>
  <si>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</si>
  <si>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</si>
  <si>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</si>
  <si>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</si>
  <si>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</si>
  <si>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</si>
  <si>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</si>
  <si>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</si>
  <si>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</si>
  <si>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</si>
  <si>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</si>
  <si>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</si>
  <si>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</si>
  <si>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</si>
  <si>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</si>
  <si>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</si>
  <si>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</si>
  <si>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</si>
  <si>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</si>
  <si>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</si>
  <si>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</si>
  <si>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</si>
  <si>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</si>
  <si>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</si>
  <si>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</si>
  <si>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</si>
  <si>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</si>
  <si>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</si>
  <si>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</si>
  <si>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</si>
  <si>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</si>
  <si>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</si>
  <si>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</si>
  <si>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</si>
  <si>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</si>
  <si>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</si>
  <si>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</si>
  <si>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</si>
  <si>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</si>
  <si>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</si>
  <si>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</si>
  <si>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</si>
  <si>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</si>
  <si>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</si>
  <si>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</si>
  <si>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</si>
  <si>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</si>
  <si>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</si>
  <si>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</si>
  <si>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</si>
  <si>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</si>
  <si>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</si>
  <si>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</si>
  <si>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</si>
  <si>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</si>
  <si>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</si>
  <si>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</si>
  <si>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</si>
  <si>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</si>
  <si>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</si>
  <si>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</si>
  <si>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</si>
  <si>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</si>
  <si>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</si>
  <si>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</si>
  <si>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</si>
  <si>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</si>
  <si>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</si>
  <si>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</si>
  <si>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</si>
  <si>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</si>
  <si>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</si>
  <si>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</si>
  <si>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</si>
  <si>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</si>
  <si>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</si>
  <si>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</si>
  <si>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</si>
  <si>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</si>
  <si>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</si>
  <si>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</si>
  <si>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</si>
  <si>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</si>
  <si>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</si>
  <si>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</si>
  <si>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</si>
  <si>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</si>
  <si>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</si>
  <si>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</si>
  <si>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</si>
  <si>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</si>
  <si>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</si>
  <si>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</si>
  <si>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</si>
  <si>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</si>
  <si>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</si>
  <si>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</si>
  <si>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</si>
  <si>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</si>
  <si>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</si>
  <si>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</si>
  <si>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</si>
  <si>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</si>
  <si>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</si>
  <si>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</si>
  <si>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</si>
  <si>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</si>
  <si>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</si>
  <si>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</si>
  <si>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</si>
  <si>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</si>
  <si>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</si>
  <si>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</si>
  <si>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</si>
  <si>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</si>
  <si>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</si>
  <si>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</si>
  <si>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</si>
  <si>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</si>
  <si>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</si>
  <si>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</si>
  <si>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</si>
  <si>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</si>
  <si>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</si>
  <si>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</si>
  <si>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</si>
  <si>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</si>
  <si>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</si>
  <si>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</si>
  <si>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</si>
  <si>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</si>
  <si>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</si>
  <si>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</si>
  <si>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</si>
  <si>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</si>
  <si>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</si>
  <si>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</si>
  <si>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</si>
  <si>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</si>
  <si>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</si>
  <si>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</si>
  <si>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</si>
  <si>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</si>
  <si>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</si>
  <si>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</si>
  <si>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</si>
  <si>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</si>
  <si>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</si>
  <si>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</si>
  <si>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</si>
  <si>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</si>
  <si>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</si>
  <si>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</si>
  <si>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</si>
  <si>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</si>
  <si>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</si>
  <si>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</si>
  <si>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</si>
  <si>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</si>
  <si>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</si>
  <si>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</si>
  <si>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</si>
  <si>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</si>
  <si>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</si>
  <si>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</si>
  <si>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</si>
  <si>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</si>
  <si>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</si>
  <si>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</si>
  <si>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</si>
  <si>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</si>
  <si>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</si>
  <si>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</si>
  <si>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</si>
  <si>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</si>
  <si>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</si>
  <si>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</si>
  <si>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</si>
  <si>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</si>
  <si>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</si>
  <si>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</si>
  <si>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</si>
  <si>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</si>
  <si>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</si>
  <si>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</si>
  <si>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</si>
  <si>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</si>
  <si>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</si>
  <si>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</si>
  <si>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</si>
  <si>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</si>
  <si>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</si>
  <si>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</si>
  <si>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</si>
  <si>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</si>
  <si>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</si>
  <si>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</si>
  <si>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</si>
  <si>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</si>
  <si>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</si>
  <si>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</si>
  <si>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</si>
  <si>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</si>
  <si>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</si>
  <si>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</si>
  <si>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</si>
  <si>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</si>
  <si>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</si>
  <si>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</si>
  <si>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</si>
  <si>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</si>
  <si>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</si>
  <si>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</si>
  <si>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</si>
  <si>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</si>
  <si>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</si>
  <si>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</si>
  <si>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</si>
  <si>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</si>
  <si>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</si>
  <si>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</si>
  <si>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</si>
  <si>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</si>
  <si>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</si>
  <si>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</si>
  <si>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</si>
  <si>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</si>
  <si>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</si>
  <si>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</si>
  <si>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</si>
  <si>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</si>
  <si>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</si>
  <si>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</si>
  <si>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</si>
  <si>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</si>
  <si>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</si>
  <si>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</si>
  <si>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</si>
  <si>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</si>
  <si>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</si>
  <si>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</si>
  <si>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</si>
  <si>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</si>
  <si>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</si>
  <si>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</si>
  <si>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</si>
  <si>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</si>
  <si>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</si>
  <si>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</si>
  <si>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</si>
  <si>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</si>
  <si>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</si>
  <si>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</si>
  <si>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</si>
  <si>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</si>
  <si>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</si>
  <si>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</si>
  <si>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</si>
  <si>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</si>
  <si>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</si>
  <si>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</si>
  <si>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</si>
  <si>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</si>
  <si>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</si>
  <si>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</si>
  <si>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</si>
  <si>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</si>
  <si>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</si>
  <si>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</si>
  <si>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</si>
  <si>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</si>
  <si>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</si>
  <si>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</si>
  <si>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</si>
  <si>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</si>
  <si>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</si>
  <si>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</si>
  <si>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</si>
  <si>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</si>
  <si>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</si>
  <si>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</si>
  <si>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</si>
  <si>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</si>
  <si>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</si>
  <si>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</si>
  <si>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</si>
  <si>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</si>
  <si>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</si>
  <si>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</si>
  <si>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</si>
  <si>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</si>
  <si>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</si>
  <si>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</si>
  <si>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</si>
  <si>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</si>
  <si>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</si>
  <si>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</si>
  <si>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</si>
  <si>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</si>
  <si>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</si>
  <si>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</si>
  <si>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</si>
  <si>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</si>
  <si>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</si>
  <si>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</si>
  <si>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</si>
  <si>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</si>
  <si>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</si>
  <si>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</si>
  <si>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</si>
  <si>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</si>
  <si>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</si>
  <si>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</si>
  <si>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</si>
  <si>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</si>
  <si>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</si>
  <si>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</si>
  <si>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</si>
  <si>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</si>
  <si>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</si>
  <si>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</si>
  <si>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</si>
  <si>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</si>
  <si>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</si>
  <si>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</si>
  <si>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</si>
  <si>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</si>
  <si>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</si>
  <si>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</si>
  <si>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</si>
  <si>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</si>
  <si>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</si>
  <si>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</si>
  <si>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</si>
  <si>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</si>
  <si>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</si>
  <si>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</si>
  <si>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</si>
  <si>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</si>
  <si>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</si>
  <si>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</si>
  <si>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</si>
  <si>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</si>
  <si>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</si>
  <si>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</si>
  <si>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</si>
  <si>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</si>
  <si>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</si>
  <si>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</si>
  <si>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</si>
  <si>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</si>
  <si>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</si>
  <si>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</si>
  <si>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</si>
  <si>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</si>
  <si>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</si>
  <si>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</si>
  <si>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</si>
  <si>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</si>
  <si>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</si>
  <si>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</si>
  <si>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</si>
  <si>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</si>
  <si>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</si>
  <si>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</si>
  <si>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</si>
  <si>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</si>
  <si>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</si>
  <si>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</si>
  <si>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</si>
  <si>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</si>
  <si>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</si>
  <si>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</si>
  <si>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</si>
  <si>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</si>
  <si>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</si>
  <si>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</si>
  <si>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</si>
  <si>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</si>
  <si>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</si>
  <si>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</si>
  <si>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</si>
  <si>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</si>
  <si>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</si>
  <si>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</si>
  <si>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</si>
  <si>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</si>
  <si>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</si>
  <si>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</si>
  <si>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</si>
  <si>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</si>
  <si>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</si>
  <si>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</si>
  <si>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</si>
  <si>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</si>
  <si>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</si>
  <si>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</si>
  <si>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</si>
  <si>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</si>
  <si>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</si>
  <si>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</si>
  <si>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</si>
  <si>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</si>
  <si>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</si>
  <si>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</si>
  <si>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</si>
  <si>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</si>
  <si>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</si>
  <si>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</si>
  <si>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</si>
  <si>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</si>
  <si>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</si>
  <si>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</si>
  <si>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</si>
  <si>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</si>
  <si>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</si>
  <si>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</si>
  <si>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</si>
  <si>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</si>
  <si>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</si>
  <si>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</si>
  <si>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</si>
  <si>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</si>
  <si>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</si>
  <si>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</si>
  <si>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</si>
  <si>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</si>
  <si>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</si>
  <si>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</si>
  <si>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</si>
  <si>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</si>
  <si>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</si>
  <si>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</si>
  <si>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</si>
  <si>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</si>
  <si>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</si>
  <si>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</si>
  <si>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</si>
  <si>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</si>
  <si>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</si>
  <si>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</si>
  <si>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</si>
  <si>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</si>
  <si>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</si>
  <si>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</si>
  <si>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</si>
  <si>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</si>
  <si>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</si>
  <si>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</si>
  <si>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</si>
  <si>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</si>
  <si>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</si>
  <si>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</si>
  <si>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</si>
  <si>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</si>
  <si>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</si>
  <si>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</si>
  <si>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</si>
  <si>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</si>
  <si>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</si>
  <si>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</si>
  <si>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</si>
  <si>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</si>
  <si>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</si>
  <si>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</si>
  <si>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</si>
  <si>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</si>
  <si>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</si>
  <si>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</si>
  <si>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</si>
  <si>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</si>
  <si>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</si>
  <si>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</si>
  <si>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</si>
  <si>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</si>
  <si>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</si>
  <si>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</si>
  <si>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</si>
  <si>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</si>
  <si>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</si>
  <si>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</si>
  <si>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</si>
  <si>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</si>
  <si>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</si>
  <si>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</si>
  <si>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</si>
  <si>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</si>
  <si>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</si>
  <si>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</si>
  <si>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</si>
  <si>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</si>
  <si>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</si>
  <si>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</si>
  <si>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</si>
  <si>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</si>
  <si>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</si>
  <si>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</si>
  <si>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</si>
  <si>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</si>
  <si>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</si>
  <si>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</si>
  <si>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</si>
  <si>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</si>
  <si>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</si>
  <si>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</si>
  <si>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</si>
  <si>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</si>
  <si>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</si>
  <si>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</si>
  <si>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</si>
  <si>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</si>
  <si>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</si>
  <si>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</si>
  <si>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</si>
  <si>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</si>
  <si>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</si>
  <si>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</si>
  <si>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</si>
  <si>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</si>
  <si>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</si>
  <si>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</si>
  <si>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</si>
  <si>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</si>
  <si>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</si>
  <si>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</si>
  <si>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</si>
  <si>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</si>
  <si>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</si>
  <si>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</si>
  <si>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</si>
  <si>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</si>
  <si>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</si>
  <si>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</si>
  <si>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</si>
  <si>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</si>
  <si>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</si>
  <si>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</si>
  <si>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</si>
  <si>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</si>
  <si>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</si>
  <si>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</si>
  <si>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</si>
  <si>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</si>
  <si>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</si>
  <si>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</si>
  <si>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</si>
  <si>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</si>
  <si>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</si>
  <si>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</si>
  <si>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</si>
  <si>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</si>
  <si>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</si>
  <si>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</si>
  <si>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</si>
  <si>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</si>
  <si>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</si>
  <si>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</si>
  <si>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</si>
  <si>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</si>
  <si>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</si>
  <si>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</si>
  <si>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</si>
  <si>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</si>
  <si>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</si>
  <si>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</si>
  <si>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</si>
  <si>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</si>
  <si>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</si>
  <si>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</si>
  <si>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</si>
  <si>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</si>
  <si>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</si>
  <si>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</si>
  <si>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</si>
  <si>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</si>
  <si>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</si>
  <si>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</si>
  <si>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</si>
  <si>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</si>
  <si>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</si>
  <si>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</si>
  <si>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</si>
  <si>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</si>
  <si>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</si>
  <si>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</si>
  <si>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</si>
  <si>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</si>
  <si>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</si>
  <si>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</si>
  <si>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</si>
  <si>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</si>
  <si>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</si>
  <si>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</si>
  <si>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</si>
  <si>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</si>
  <si>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</si>
  <si>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</si>
  <si>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</si>
  <si>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</si>
  <si>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</si>
  <si>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</si>
  <si>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</si>
  <si>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</si>
  <si>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</si>
  <si>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</si>
  <si>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</si>
  <si>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</si>
  <si>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</si>
  <si>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</si>
  <si>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</si>
  <si>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</si>
  <si>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</si>
  <si>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</si>
  <si>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</si>
  <si>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</si>
  <si>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</si>
  <si>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</si>
  <si>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</si>
  <si>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</si>
  <si>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</si>
  <si>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</si>
  <si>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</si>
  <si>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</si>
  <si>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</si>
  <si>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</si>
  <si>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</si>
  <si>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</si>
  <si>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</si>
  <si>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</si>
  <si>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</si>
  <si>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</si>
  <si>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</si>
  <si>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</si>
  <si>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</si>
  <si>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</si>
  <si>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</si>
  <si>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</si>
  <si>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</si>
  <si>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</si>
  <si>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</si>
  <si>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</si>
  <si>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</si>
  <si>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</si>
  <si>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</si>
  <si>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</si>
  <si>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</si>
  <si>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</si>
  <si>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</si>
  <si>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</si>
  <si>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</si>
  <si>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</si>
  <si>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</si>
  <si>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</si>
  <si>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</si>
  <si>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</si>
  <si>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</si>
  <si>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</si>
  <si>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</si>
  <si>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</si>
  <si>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</si>
  <si>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</si>
  <si>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</si>
  <si>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</si>
  <si>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</si>
  <si>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</si>
  <si>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</si>
  <si>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</si>
  <si>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</si>
  <si>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</si>
  <si>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</si>
  <si>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</si>
  <si>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</si>
  <si>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</si>
  <si>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</si>
  <si>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</si>
  <si>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</si>
  <si>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</si>
  <si>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</si>
  <si>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</si>
  <si>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</si>
  <si>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</si>
  <si>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</si>
  <si>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</si>
  <si>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</si>
  <si>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</si>
  <si>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</si>
  <si>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</si>
  <si>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</si>
  <si>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</si>
  <si>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</si>
  <si>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</si>
  <si>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</si>
  <si>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</si>
  <si>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</si>
  <si>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</si>
  <si>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</si>
  <si>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</si>
  <si>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</si>
  <si>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</si>
  <si>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</si>
  <si>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</si>
  <si>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</si>
  <si>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</si>
  <si>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</si>
  <si>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</si>
  <si>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</si>
  <si>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</si>
  <si>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</si>
  <si>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</si>
  <si>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</si>
  <si>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</si>
  <si>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</si>
  <si>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</si>
  <si>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</si>
  <si>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</si>
  <si>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</si>
  <si>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</si>
  <si>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</si>
  <si>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</si>
  <si>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</si>
  <si>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</si>
  <si>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</si>
  <si>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</si>
  <si>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</si>
  <si>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</si>
  <si>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</si>
  <si>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</si>
  <si>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</si>
  <si>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</si>
  <si>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</si>
  <si>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</si>
  <si>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</si>
  <si>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</si>
  <si>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</si>
  <si>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</si>
  <si>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</si>
  <si>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</si>
  <si>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</si>
  <si>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</si>
  <si>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</si>
  <si>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</si>
  <si>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</si>
  <si>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</si>
  <si>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</si>
  <si>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</si>
  <si>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</si>
  <si>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</si>
  <si>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</si>
  <si>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</si>
  <si>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</si>
  <si>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</si>
  <si>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</si>
  <si>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</si>
  <si>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</si>
  <si>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</si>
  <si>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</si>
  <si>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</si>
  <si>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</si>
  <si>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</si>
  <si>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</si>
  <si>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</si>
  <si>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</si>
  <si>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</si>
  <si>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</si>
  <si>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</si>
  <si>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</si>
  <si>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</si>
  <si>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</si>
  <si>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</si>
  <si>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</si>
  <si>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</si>
  <si>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</si>
  <si>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</si>
  <si>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</si>
  <si>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</si>
  <si>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</si>
  <si>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</si>
  <si>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</si>
  <si>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</si>
  <si>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</si>
  <si>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</si>
  <si>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</si>
  <si>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</si>
  <si>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</si>
  <si>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</si>
  <si>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</si>
  <si>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</si>
  <si>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</si>
  <si>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</si>
  <si>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</si>
  <si>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</si>
  <si>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</si>
  <si>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</si>
  <si>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</si>
  <si>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</si>
  <si>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</si>
  <si>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</si>
  <si>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</si>
  <si>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</si>
  <si>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</si>
  <si>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</si>
  <si>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</si>
  <si>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</si>
  <si>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</si>
  <si>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</si>
  <si>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</si>
  <si>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</si>
  <si>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</si>
  <si>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</si>
  <si>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</si>
  <si>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</si>
  <si>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</si>
  <si>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</si>
  <si>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</si>
  <si>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</si>
  <si>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</si>
  <si>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</si>
  <si>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</si>
  <si>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</si>
  <si>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</si>
  <si>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</si>
  <si>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</si>
  <si>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</si>
  <si>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</si>
  <si>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</si>
  <si>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</si>
  <si>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</si>
  <si>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</si>
  <si>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</si>
  <si>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</si>
  <si>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</si>
  <si>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</si>
  <si>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</si>
  <si>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</si>
  <si>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</si>
  <si>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</si>
  <si>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</si>
  <si>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</si>
  <si>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</si>
  <si>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</si>
  <si>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</si>
  <si>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</si>
  <si>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</si>
  <si>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</si>
  <si>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</si>
  <si>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</si>
  <si>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</si>
  <si>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</si>
  <si>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</si>
  <si>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</si>
  <si>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</si>
  <si>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</si>
  <si>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</si>
  <si>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</si>
  <si>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</si>
  <si>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</si>
  <si>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</si>
  <si>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</si>
  <si>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</si>
  <si>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</si>
  <si>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</si>
  <si>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</si>
  <si>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</si>
  <si>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</si>
  <si>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</si>
  <si>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</si>
  <si>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</si>
  <si>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</si>
  <si>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</si>
  <si>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</si>
  <si>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</si>
  <si>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</si>
  <si>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</si>
  <si>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</si>
  <si>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</si>
  <si>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</si>
  <si>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</si>
  <si>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</si>
  <si>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</si>
  <si>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</si>
  <si>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</si>
  <si>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</si>
  <si>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</si>
  <si>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</si>
  <si>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</si>
  <si>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</si>
  <si>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</si>
  <si>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</si>
  <si>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</si>
  <si>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</si>
  <si>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</si>
  <si>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</si>
  <si>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</si>
  <si>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</si>
  <si>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</si>
  <si>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</si>
  <si>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</si>
  <si>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</si>
  <si>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</si>
  <si>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</si>
  <si>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</si>
  <si>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</si>
  <si>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</si>
  <si>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</si>
  <si>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</si>
  <si>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</si>
  <si>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</si>
  <si>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</si>
  <si>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</si>
  <si>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</si>
  <si>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</si>
  <si>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</si>
  <si>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</si>
  <si>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</si>
  <si>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</si>
  <si>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</si>
  <si>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</si>
  <si>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</si>
  <si>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</si>
  <si>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</si>
  <si>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</si>
  <si>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</si>
  <si>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</si>
  <si>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</si>
  <si>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</si>
  <si>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</si>
  <si>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</si>
  <si>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</si>
  <si>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</si>
  <si>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</si>
  <si>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</si>
  <si>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</si>
  <si>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</si>
  <si>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</si>
  <si>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</si>
  <si>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</si>
  <si>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</si>
  <si>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</si>
  <si>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</si>
  <si>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</si>
  <si>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</si>
  <si>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</si>
  <si>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</si>
  <si>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</si>
  <si>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</si>
  <si>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</si>
  <si>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</si>
  <si>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</si>
  <si>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</si>
  <si>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</si>
  <si>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</si>
  <si>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</si>
  <si>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</si>
  <si>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</si>
  <si>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</si>
  <si>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</si>
  <si>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</si>
  <si>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</si>
  <si>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</si>
  <si>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</si>
  <si>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</si>
  <si>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</si>
  <si>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</si>
  <si>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</si>
  <si>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</si>
  <si>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</si>
  <si>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</si>
  <si>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</si>
  <si>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</si>
  <si>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</si>
  <si>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</si>
  <si>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</si>
  <si>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</si>
  <si>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</si>
  <si>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</si>
  <si>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</si>
  <si>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</si>
  <si>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</si>
  <si>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</si>
  <si>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</si>
  <si>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</si>
  <si>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</si>
  <si>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</si>
  <si>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</si>
  <si>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</si>
  <si>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</si>
  <si>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</si>
  <si>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</si>
  <si>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</si>
  <si>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</si>
  <si>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</si>
  <si>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</si>
  <si>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</si>
  <si>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</si>
  <si>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</si>
  <si>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</si>
  <si>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</si>
  <si>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</si>
  <si>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</si>
  <si>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</si>
  <si>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</si>
  <si>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</si>
  <si>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</si>
  <si>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</si>
  <si>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</si>
  <si>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</si>
  <si>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</si>
  <si>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</si>
  <si>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</si>
  <si>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</si>
  <si>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</si>
  <si>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</si>
  <si>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</si>
  <si>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</si>
  <si>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</si>
  <si>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</si>
  <si>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</si>
  <si>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</si>
  <si>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</si>
  <si>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</si>
  <si>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</si>
  <si>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</si>
  <si>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</si>
  <si>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</si>
  <si>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</si>
  <si>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</si>
  <si>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</si>
  <si>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</si>
  <si>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</si>
  <si>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</si>
  <si>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</si>
  <si>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</si>
  <si>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</si>
  <si>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</si>
  <si>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</si>
  <si>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</si>
  <si>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</si>
  <si>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</si>
  <si>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</si>
  <si>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</si>
  <si>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</si>
  <si>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</si>
  <si>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</si>
  <si>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</si>
  <si>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</si>
  <si>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</si>
  <si>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</si>
  <si>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</si>
  <si>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</si>
  <si>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</si>
  <si>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</si>
  <si>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</si>
  <si>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</si>
  <si>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</si>
  <si>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</si>
  <si>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</si>
  <si>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</si>
  <si>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</si>
  <si>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</si>
  <si>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</si>
  <si>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</si>
  <si>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</si>
  <si>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</si>
  <si>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</si>
  <si>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</si>
  <si>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</si>
  <si>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</si>
  <si>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</si>
  <si>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</si>
  <si>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</si>
  <si>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</si>
  <si>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</si>
  <si>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</si>
  <si>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</si>
  <si>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</si>
  <si>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</si>
  <si>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</si>
  <si>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</si>
  <si>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</si>
  <si>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</si>
  <si>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</si>
  <si>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</si>
  <si>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</si>
  <si>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</si>
  <si>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</si>
  <si>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</si>
  <si>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</si>
  <si>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</si>
  <si>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</si>
  <si>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</si>
  <si>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</si>
  <si>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</si>
  <si>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</si>
  <si>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</si>
  <si>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</si>
  <si>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</si>
  <si>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</si>
  <si>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</si>
  <si>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</si>
  <si>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</si>
  <si>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</si>
  <si>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</si>
  <si>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</si>
  <si>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</si>
  <si>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</si>
  <si>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</si>
  <si>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</si>
  <si>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</si>
  <si>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</si>
  <si>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</si>
  <si>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</si>
  <si>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</si>
  <si>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</si>
  <si>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</si>
  <si>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</si>
  <si>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</si>
  <si>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</si>
  <si>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</si>
  <si>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</si>
  <si>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</si>
  <si>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</si>
  <si>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</si>
  <si>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</si>
  <si>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</si>
  <si>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</si>
  <si>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</si>
  <si>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</si>
  <si>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</si>
  <si>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</si>
  <si>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</si>
  <si>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</si>
  <si>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</si>
  <si>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</si>
  <si>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</si>
  <si>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</si>
  <si>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</si>
  <si>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</si>
  <si>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</si>
  <si>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</si>
  <si>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</si>
  <si>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</si>
  <si>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</si>
  <si>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</si>
  <si>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</si>
  <si>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</si>
  <si>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</si>
  <si>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</si>
  <si>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</si>
  <si>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</si>
  <si>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</si>
  <si>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</si>
  <si>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</si>
  <si>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</si>
  <si>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</si>
  <si>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</si>
  <si>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</si>
  <si>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</si>
  <si>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</si>
  <si>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</si>
  <si>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</si>
  <si>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</si>
  <si>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</si>
  <si>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</si>
  <si>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</si>
  <si>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</si>
  <si>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</si>
  <si>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</si>
  <si>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</si>
  <si>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</si>
  <si>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</si>
  <si>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</si>
  <si>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</si>
  <si>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</si>
  <si>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</si>
  <si>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</si>
  <si>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</si>
  <si>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</si>
  <si>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</si>
  <si>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</si>
  <si>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</si>
  <si>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</si>
  <si>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</si>
  <si>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</si>
  <si>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</si>
  <si>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</si>
  <si>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</si>
  <si>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</si>
  <si>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</si>
  <si>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</si>
  <si>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</si>
  <si>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</si>
  <si>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</si>
  <si>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</si>
  <si>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</si>
  <si>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</si>
  <si>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</si>
  <si>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</si>
  <si>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</si>
  <si>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</si>
  <si>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</si>
  <si>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</si>
  <si>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</si>
  <si>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</si>
  <si>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</si>
  <si>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</si>
  <si>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</si>
  <si>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</si>
  <si>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</si>
  <si>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</si>
  <si>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</si>
  <si>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</si>
  <si>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</si>
  <si>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</si>
  <si>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</si>
  <si>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</si>
  <si>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</si>
  <si>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</si>
  <si>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</si>
  <si>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</si>
  <si>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</si>
  <si>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</si>
  <si>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</si>
  <si>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</si>
  <si>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</si>
  <si>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</si>
  <si>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</si>
  <si>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</si>
  <si>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</si>
  <si>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</si>
  <si>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</si>
  <si>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</si>
  <si>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</si>
  <si>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</si>
  <si>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</si>
  <si>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</si>
  <si>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</si>
  <si>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</si>
  <si>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</si>
  <si>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</si>
  <si>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</si>
  <si>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</si>
  <si>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</si>
  <si>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</si>
  <si>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</si>
  <si>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</si>
  <si>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</si>
  <si>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</si>
  <si>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</si>
  <si>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</si>
  <si>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</si>
  <si>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</si>
  <si>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</si>
  <si>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</si>
  <si>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</si>
  <si>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</si>
  <si>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</si>
  <si>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</si>
  <si>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</si>
  <si>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</si>
  <si>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</si>
  <si>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</si>
  <si>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</si>
  <si>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</si>
  <si>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</si>
  <si>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</si>
  <si>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</si>
  <si>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</si>
  <si>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</si>
  <si>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</si>
  <si>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</si>
  <si>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</si>
  <si>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</si>
  <si>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</si>
  <si>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</si>
  <si>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</si>
  <si>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</si>
  <si>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</si>
  <si>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</si>
  <si>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</si>
  <si>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</si>
  <si>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</si>
  <si>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</si>
  <si>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</si>
  <si>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</si>
  <si>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</si>
  <si>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</si>
  <si>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</si>
  <si>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</si>
  <si>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</si>
  <si>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</si>
  <si>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</si>
  <si>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</si>
  <si>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</si>
  <si>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</si>
  <si>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</si>
  <si>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</si>
  <si>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</si>
  <si>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</si>
  <si>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</si>
  <si>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</si>
  <si>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</si>
  <si>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</si>
  <si>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</si>
  <si>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</si>
  <si>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</si>
  <si>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</si>
  <si>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</si>
  <si>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</si>
  <si>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</si>
  <si>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</si>
  <si>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</si>
  <si>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</si>
  <si>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</si>
  <si>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</si>
  <si>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</si>
  <si>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</si>
  <si>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</si>
  <si>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</si>
  <si>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</si>
  <si>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</si>
  <si>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</si>
  <si>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</si>
  <si>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</si>
  <si>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</si>
  <si>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</si>
  <si>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</si>
  <si>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</si>
  <si>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</si>
  <si>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</si>
  <si>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</si>
  <si>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</si>
  <si>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</si>
  <si>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</si>
  <si>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</si>
  <si>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</si>
  <si>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</si>
  <si>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</si>
  <si>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</si>
  <si>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</si>
  <si>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</si>
  <si>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</si>
  <si>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</si>
  <si>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</si>
  <si>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</si>
  <si>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</si>
  <si>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</si>
  <si>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</si>
  <si>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</si>
  <si>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</si>
  <si>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</si>
  <si>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</si>
  <si>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</si>
  <si>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</si>
  <si>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</si>
  <si>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</si>
  <si>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</si>
  <si>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</si>
  <si>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</si>
  <si>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</si>
  <si>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</si>
  <si>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</si>
  <si>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</si>
  <si>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</si>
  <si>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</si>
  <si>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</si>
  <si>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</si>
  <si>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</si>
  <si>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</si>
  <si>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</si>
  <si>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</si>
  <si>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</si>
  <si>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</si>
  <si>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</si>
  <si>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</si>
  <si>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</si>
  <si>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</si>
  <si>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</si>
  <si>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</si>
  <si>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</si>
  <si>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</si>
  <si>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</si>
  <si>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</si>
  <si>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</si>
  <si>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</si>
  <si>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</si>
  <si>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</si>
  <si>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</si>
  <si>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</si>
  <si>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</si>
  <si>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</si>
  <si>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</si>
  <si>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</si>
  <si>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</si>
  <si>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</si>
  <si>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</si>
  <si>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</si>
  <si>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</si>
  <si>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</si>
  <si>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</si>
  <si>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</si>
  <si>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</si>
  <si>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</si>
  <si>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</si>
  <si>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</si>
  <si>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</si>
  <si>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</si>
  <si>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</si>
  <si>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</si>
  <si>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</si>
  <si>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</si>
  <si>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</si>
  <si>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</si>
  <si>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</si>
  <si>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</si>
  <si>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</si>
  <si>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</si>
  <si>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</si>
  <si>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</si>
  <si>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</si>
  <si>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</si>
  <si>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</si>
  <si>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</si>
  <si>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</si>
  <si>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</si>
  <si>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</si>
  <si>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</si>
  <si>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</si>
  <si>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</si>
  <si>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</si>
  <si>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</si>
  <si>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</si>
  <si>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</si>
  <si>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</si>
  <si>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</si>
  <si>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</si>
  <si>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</si>
  <si>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</si>
  <si>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</si>
  <si>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</si>
  <si>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</si>
  <si>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</si>
  <si>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</si>
  <si>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</si>
  <si>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</si>
  <si>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</si>
  <si>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</si>
  <si>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</si>
  <si>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</si>
  <si>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</si>
  <si>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</si>
  <si>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</si>
  <si>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</si>
  <si>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</si>
  <si>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</si>
  <si>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</si>
  <si>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</si>
  <si>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</si>
  <si>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</si>
  <si>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</si>
  <si>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</si>
  <si>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</si>
  <si>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</si>
  <si>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</si>
  <si>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</si>
  <si>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</si>
  <si>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</si>
  <si>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</si>
  <si>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</si>
  <si>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</si>
  <si>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</si>
  <si>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</si>
  <si>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</si>
  <si>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</si>
  <si>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</si>
  <si>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</si>
  <si>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</si>
  <si>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</si>
  <si>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</si>
  <si>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</si>
  <si>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</si>
  <si>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</si>
  <si>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</si>
  <si>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</si>
  <si>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</si>
  <si>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</si>
  <si>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</si>
  <si>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</si>
  <si>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</si>
  <si>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</si>
  <si>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</si>
  <si>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</si>
  <si>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</si>
  <si>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</si>
  <si>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</si>
  <si>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</si>
  <si>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</si>
  <si>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</si>
  <si>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</si>
  <si>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</si>
  <si>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</si>
  <si>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</si>
  <si>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</si>
  <si>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</si>
  <si>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</si>
  <si>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</si>
  <si>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</si>
  <si>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</si>
  <si>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</si>
  <si>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</si>
  <si>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</si>
  <si>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</si>
  <si>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</si>
  <si>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</si>
  <si>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</si>
  <si>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</si>
  <si>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</si>
  <si>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</si>
  <si>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</si>
  <si>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</si>
  <si>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</si>
  <si>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</si>
  <si>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</si>
  <si>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</si>
  <si>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</si>
  <si>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</si>
  <si>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</si>
  <si>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</si>
  <si>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</si>
  <si>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</si>
  <si>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</si>
  <si>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</si>
  <si>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</si>
  <si>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</si>
  <si>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</si>
  <si>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</si>
  <si>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</si>
  <si>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</si>
  <si>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</si>
  <si>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</si>
  <si>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</si>
  <si>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</si>
  <si>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</si>
  <si>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</si>
  <si>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</si>
  <si>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</si>
  <si>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</si>
  <si>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</si>
  <si>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</si>
  <si>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</si>
  <si>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</si>
  <si>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</si>
  <si>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</si>
  <si>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</si>
  <si>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</si>
  <si>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</si>
  <si>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</si>
  <si>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</si>
  <si>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</si>
  <si>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</si>
  <si>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</si>
  <si>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</si>
  <si>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</si>
  <si>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</si>
  <si>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</si>
  <si>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</si>
  <si>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</si>
  <si>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</si>
  <si>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</si>
  <si>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</si>
  <si>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</si>
  <si>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</si>
  <si>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</si>
  <si>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</si>
  <si>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</si>
  <si>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</si>
  <si>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</si>
  <si>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</si>
  <si>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</si>
  <si>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</si>
  <si>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</si>
  <si>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</si>
  <si>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</si>
  <si>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</si>
  <si>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</si>
  <si>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</si>
  <si>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</si>
  <si>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</si>
  <si>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</si>
  <si>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</si>
  <si>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</si>
  <si>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</si>
  <si>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</si>
  <si>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</si>
  <si>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</si>
  <si>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</si>
  <si>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</si>
  <si>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</si>
  <si>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</si>
  <si>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</si>
  <si>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</si>
  <si>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</si>
  <si>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</si>
  <si>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</si>
  <si>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</si>
  <si>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</si>
  <si>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</si>
  <si>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</si>
  <si>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</si>
  <si>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</si>
  <si>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</si>
  <si>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</si>
  <si>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</si>
  <si>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</si>
  <si>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</si>
  <si>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</si>
  <si>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</si>
  <si>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</si>
  <si>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</si>
  <si>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</si>
  <si>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</si>
  <si>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</si>
  <si>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</si>
  <si>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</si>
  <si>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</si>
  <si>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</si>
  <si>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</si>
  <si>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</si>
  <si>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</si>
  <si>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</si>
  <si>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</si>
  <si>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</si>
  <si>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</si>
  <si>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</si>
  <si>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</si>
  <si>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</si>
  <si>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</si>
  <si>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</si>
  <si>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</si>
  <si>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</si>
  <si>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</si>
  <si>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</si>
  <si>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</si>
  <si>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</si>
  <si>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</si>
  <si>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</si>
  <si>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</si>
  <si>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</si>
  <si>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</si>
  <si>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</si>
  <si>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</si>
  <si>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</si>
  <si>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</si>
  <si>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</si>
  <si>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</si>
  <si>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</si>
  <si>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</si>
  <si>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</si>
  <si>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</si>
  <si>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</si>
  <si>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</si>
  <si>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</si>
  <si>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</si>
  <si>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</si>
  <si>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</si>
  <si>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</si>
  <si>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</si>
  <si>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</si>
  <si>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</si>
  <si>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</si>
  <si>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</si>
  <si>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</si>
  <si>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</si>
  <si>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</si>
  <si>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</si>
  <si>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</si>
  <si>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</si>
  <si>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</si>
  <si>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</si>
  <si>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</si>
  <si>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</si>
  <si>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</si>
  <si>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</si>
  <si>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</si>
  <si>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</si>
  <si>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</si>
  <si>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</si>
  <si>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</si>
  <si>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</si>
  <si>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</si>
  <si>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</si>
  <si>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</si>
  <si>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</si>
  <si>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</si>
  <si>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</si>
  <si>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</si>
  <si>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</si>
  <si>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</si>
  <si>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</si>
  <si>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</si>
  <si>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</si>
  <si>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</si>
  <si>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</si>
  <si>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</si>
  <si>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</si>
  <si>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</si>
  <si>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</si>
  <si>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</si>
  <si>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</si>
  <si>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</si>
  <si>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</si>
  <si>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</si>
  <si>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</si>
  <si>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</si>
  <si>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</si>
  <si>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</si>
  <si>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</si>
  <si>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</si>
  <si>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</si>
  <si>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</si>
  <si>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</si>
  <si>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</si>
  <si>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</si>
  <si>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</si>
  <si>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</si>
  <si>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</si>
  <si>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</si>
  <si>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</si>
  <si>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</si>
  <si>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</si>
  <si>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</si>
  <si>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</si>
  <si>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</si>
  <si>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</si>
  <si>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</si>
  <si>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</si>
  <si>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</si>
  <si>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</si>
  <si>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</si>
  <si>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</si>
  <si>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</si>
  <si>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</si>
  <si>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</si>
  <si>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</si>
  <si>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</si>
  <si>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</si>
  <si>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</si>
  <si>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</si>
  <si>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</si>
  <si>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</si>
  <si>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</si>
  <si>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</si>
  <si>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</si>
  <si>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</si>
  <si>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</si>
  <si>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</si>
  <si>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</si>
  <si>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</si>
  <si>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</si>
  <si>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</si>
  <si>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</si>
  <si>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</si>
  <si>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</si>
  <si>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</si>
  <si>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</si>
  <si>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</si>
  <si>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</si>
  <si>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</si>
  <si>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</si>
  <si>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</si>
  <si>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</si>
  <si>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</si>
  <si>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</si>
  <si>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</si>
  <si>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</si>
  <si>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</si>
  <si>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</si>
  <si>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</si>
  <si>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</si>
  <si>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</si>
  <si>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</si>
  <si>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</si>
  <si>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</si>
  <si>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</si>
  <si>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</si>
  <si>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</si>
  <si>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</si>
  <si>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</si>
  <si>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</si>
  <si>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</si>
  <si>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</si>
  <si>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</si>
  <si>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</si>
  <si>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</si>
  <si>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</si>
  <si>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</si>
  <si>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</si>
  <si>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</si>
  <si>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</si>
  <si>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</si>
  <si>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</si>
  <si>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</si>
  <si>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</si>
  <si>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</si>
  <si>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</si>
  <si>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</si>
  <si>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</si>
  <si>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</si>
  <si>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</si>
  <si>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</si>
  <si>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</si>
  <si>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</si>
  <si>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</si>
  <si>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</si>
  <si>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</si>
  <si>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</si>
  <si>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</si>
  <si>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</si>
  <si>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</si>
  <si>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</si>
  <si>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</si>
  <si>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</si>
  <si>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</si>
  <si>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</si>
  <si>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</si>
  <si>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</si>
  <si>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</si>
  <si>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</si>
  <si>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</si>
  <si>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</si>
  <si>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</si>
  <si>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</si>
  <si>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</si>
  <si>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</si>
  <si>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</si>
  <si>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</si>
  <si>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</si>
  <si>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</si>
  <si>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</si>
  <si>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</si>
  <si>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</si>
  <si>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</si>
  <si>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</si>
  <si>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</si>
  <si>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</si>
  <si>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</si>
  <si>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</si>
  <si>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</si>
  <si>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</si>
  <si>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</si>
  <si>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</si>
  <si>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</si>
  <si>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</si>
  <si>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</si>
  <si>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</si>
  <si>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</si>
  <si>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</si>
  <si>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</si>
  <si>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</si>
  <si>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</si>
  <si>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</si>
  <si>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</si>
  <si>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</si>
  <si>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</si>
  <si>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</si>
  <si>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</si>
  <si>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</si>
  <si>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</si>
  <si>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</si>
  <si>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</si>
  <si>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</si>
  <si>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</si>
  <si>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</si>
  <si>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</si>
  <si>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</si>
  <si>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</si>
  <si>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</si>
  <si>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</si>
  <si>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</si>
  <si>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</si>
  <si>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</si>
  <si>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</si>
  <si>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</si>
  <si>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</si>
  <si>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</si>
  <si>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</si>
  <si>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</si>
  <si>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</si>
  <si>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</si>
  <si>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</si>
  <si>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</si>
  <si>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</si>
  <si>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</si>
  <si>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</si>
  <si>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</si>
  <si>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</si>
  <si>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</si>
  <si>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</si>
  <si>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</si>
  <si>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</si>
  <si>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</si>
  <si>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</si>
  <si>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</si>
  <si>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</si>
  <si>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</si>
  <si>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</si>
  <si>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</si>
  <si>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</si>
  <si>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</si>
  <si>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</si>
  <si>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</si>
  <si>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</si>
  <si>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</si>
  <si>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</si>
  <si>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</si>
  <si>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</si>
  <si>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</si>
  <si>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</si>
  <si>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</si>
  <si>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</si>
  <si>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</si>
  <si>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</si>
  <si>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</si>
  <si>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</si>
  <si>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</si>
  <si>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</si>
  <si>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</si>
  <si>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</si>
  <si>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</si>
  <si>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</si>
  <si>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</si>
  <si>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</si>
  <si>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</si>
  <si>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</si>
  <si>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</si>
  <si>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</si>
  <si>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</si>
  <si>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</si>
  <si>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</si>
  <si>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</si>
  <si>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</si>
  <si>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</si>
  <si>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</si>
  <si>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</si>
  <si>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</si>
  <si>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</si>
  <si>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</si>
  <si>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</si>
  <si>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</si>
  <si>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</si>
  <si>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</si>
  <si>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</si>
  <si>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</si>
  <si>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</si>
  <si>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</si>
  <si>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</si>
  <si>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</si>
  <si>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</si>
  <si>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</si>
  <si>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</si>
  <si>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</si>
  <si>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</si>
  <si>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</si>
  <si>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</si>
  <si>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</si>
  <si>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</si>
  <si>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</si>
  <si>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</si>
  <si>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</si>
  <si>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</si>
  <si>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</si>
  <si>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</si>
  <si>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</si>
  <si>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</si>
  <si>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</si>
  <si>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</si>
  <si>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</si>
  <si>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</si>
  <si>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</si>
  <si>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</si>
  <si>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</si>
  <si>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</si>
  <si>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</si>
  <si>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</si>
  <si>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</si>
  <si>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</si>
  <si>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</si>
  <si>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</si>
  <si>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</si>
  <si>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</si>
  <si>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</si>
  <si>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</si>
  <si>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</si>
  <si>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</si>
  <si>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</si>
  <si>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</si>
  <si>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</si>
  <si>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</si>
  <si>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</si>
  <si>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</si>
  <si>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</si>
  <si>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</si>
  <si>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</si>
  <si>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</si>
  <si>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</si>
  <si>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</si>
  <si>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</si>
  <si>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</si>
  <si>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</si>
  <si>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</si>
  <si>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</si>
  <si>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</si>
  <si>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</si>
  <si>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</si>
  <si>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</si>
  <si>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</si>
  <si>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</si>
  <si>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</si>
  <si>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</si>
  <si>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</si>
  <si>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</si>
  <si>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</si>
  <si>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</si>
  <si>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</si>
  <si>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</si>
  <si>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</si>
  <si>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</si>
  <si>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</si>
  <si>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</si>
  <si>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</si>
  <si>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</si>
  <si>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</si>
  <si>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</si>
  <si>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</si>
  <si>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</si>
  <si>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</si>
  <si>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</si>
  <si>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</si>
  <si>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</si>
  <si>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</si>
  <si>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</si>
  <si>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</si>
  <si>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</si>
  <si>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</si>
  <si>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</si>
  <si>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</si>
  <si>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</si>
  <si>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</si>
  <si>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</si>
  <si>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</si>
  <si>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</si>
  <si>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</si>
  <si>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</si>
  <si>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</si>
  <si>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</si>
  <si>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</si>
  <si>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</si>
  <si>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</si>
  <si>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</si>
  <si>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</si>
  <si>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</si>
  <si>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</si>
  <si>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</si>
  <si>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</si>
  <si>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</si>
  <si>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</si>
  <si>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</si>
  <si>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</si>
  <si>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</si>
  <si>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</si>
  <si>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</si>
  <si>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</si>
  <si>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</si>
  <si>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</si>
  <si>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</si>
  <si>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</si>
  <si>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</si>
  <si>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</si>
  <si>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</si>
  <si>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</si>
  <si>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</si>
  <si>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</si>
  <si>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</si>
  <si>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</si>
  <si>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</si>
  <si>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</si>
  <si>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</si>
  <si>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</si>
  <si>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</si>
  <si>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</si>
  <si>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</si>
  <si>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</si>
  <si>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</si>
  <si>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</si>
  <si>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</si>
  <si>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</si>
  <si>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</si>
  <si>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</si>
  <si>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</si>
  <si>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</si>
  <si>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</si>
  <si>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</si>
  <si>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</si>
  <si>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</si>
  <si>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</si>
  <si>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</si>
  <si>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</si>
  <si>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</si>
  <si>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</si>
  <si>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</si>
  <si>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</si>
  <si>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</si>
  <si>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</si>
  <si>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</si>
  <si>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</si>
  <si>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</si>
  <si>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</si>
  <si>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</si>
  <si>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</si>
  <si>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</si>
  <si>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</si>
  <si>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</si>
  <si>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</si>
  <si>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</si>
  <si>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</si>
  <si>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</si>
  <si>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</si>
  <si>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</si>
  <si>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</si>
  <si>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</si>
  <si>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</si>
  <si>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</si>
  <si>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</si>
  <si>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</si>
  <si>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</si>
  <si>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</si>
  <si>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</si>
  <si>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</si>
  <si>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</si>
  <si>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</si>
  <si>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</si>
  <si>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</si>
  <si>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</si>
  <si>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</si>
  <si>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</si>
  <si>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</si>
  <si>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</si>
  <si>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</si>
  <si>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</si>
  <si>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</si>
  <si>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</si>
  <si>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</si>
  <si>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</si>
  <si>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</si>
  <si>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</si>
  <si>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</si>
  <si>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</si>
  <si>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</si>
  <si>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</si>
  <si>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</si>
  <si>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</si>
  <si>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</si>
  <si>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</si>
  <si>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</si>
  <si>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</si>
  <si>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</si>
  <si>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</si>
  <si>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</si>
  <si>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</si>
  <si>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</si>
  <si>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</si>
  <si>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</si>
  <si>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</si>
  <si>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</si>
  <si>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</si>
  <si>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</si>
  <si>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</si>
  <si>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</si>
  <si>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</si>
  <si>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</si>
  <si>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</si>
  <si>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</si>
  <si>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</si>
  <si>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</si>
  <si>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</si>
  <si>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</si>
  <si>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</si>
  <si>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</si>
  <si>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</si>
  <si>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</si>
  <si>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</si>
  <si>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</si>
  <si>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</si>
  <si>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</si>
  <si>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</si>
  <si>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</si>
  <si>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</si>
  <si>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</si>
  <si>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</si>
  <si>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</si>
  <si>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</si>
  <si>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</si>
  <si>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</si>
  <si>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</si>
  <si>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</si>
  <si>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</si>
  <si>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</si>
  <si>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</si>
  <si>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</si>
  <si>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</si>
  <si>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</si>
  <si>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</si>
  <si>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</si>
  <si>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</si>
  <si>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</si>
  <si>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</si>
  <si>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</si>
  <si>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</si>
  <si>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</si>
  <si>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</si>
  <si>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</si>
  <si>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</si>
  <si>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</si>
  <si>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</si>
  <si>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</si>
  <si>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</si>
  <si>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</si>
  <si>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</si>
  <si>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</si>
  <si>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</si>
  <si>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</si>
  <si>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</si>
  <si>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</si>
  <si>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</si>
  <si>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</si>
  <si>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</si>
  <si>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</si>
  <si>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</si>
  <si>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</si>
  <si>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</si>
  <si>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</si>
  <si>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</si>
  <si>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</si>
  <si>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</si>
  <si>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</si>
  <si>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</si>
  <si>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</si>
  <si>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</si>
  <si>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</si>
  <si>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</si>
  <si>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</si>
  <si>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</si>
  <si>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</si>
  <si>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</si>
  <si>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</si>
  <si>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</si>
  <si>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</si>
  <si>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</si>
  <si>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</si>
  <si>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</si>
  <si>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</si>
  <si>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</si>
  <si>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</si>
  <si>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</si>
  <si>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</si>
  <si>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</si>
  <si>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</si>
  <si>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</si>
  <si>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</si>
  <si>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</si>
  <si>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</si>
  <si>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</si>
  <si>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</si>
  <si>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</si>
  <si>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</si>
  <si>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</si>
  <si>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</si>
  <si>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</si>
  <si>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</si>
  <si>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</si>
  <si>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</si>
  <si>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</si>
  <si>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</si>
  <si>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</si>
  <si>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</si>
  <si>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</si>
  <si>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</si>
  <si>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</si>
  <si>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</si>
  <si>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</si>
  <si>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</si>
  <si>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</si>
  <si>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</si>
  <si>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</si>
  <si>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</si>
  <si>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</si>
  <si>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</si>
  <si>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</si>
  <si>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</si>
  <si>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</si>
  <si>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</si>
  <si>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</si>
  <si>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</si>
  <si>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</si>
  <si>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</si>
  <si>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</si>
  <si>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</si>
  <si>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</si>
  <si>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</si>
  <si>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</si>
  <si>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</si>
  <si>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</si>
  <si>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</si>
  <si>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</si>
  <si>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</si>
  <si>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</si>
  <si>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</si>
  <si>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</si>
  <si>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</si>
  <si>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</si>
  <si>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</si>
  <si>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</si>
  <si>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</si>
  <si>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</si>
  <si>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</si>
  <si>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</si>
  <si>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</si>
  <si>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</si>
  <si>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</si>
  <si>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</si>
  <si>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</si>
  <si>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</si>
  <si>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</si>
  <si>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</si>
  <si>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</si>
  <si>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</si>
  <si>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</si>
  <si>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</si>
  <si>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</si>
  <si>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</si>
  <si>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</si>
  <si>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</si>
  <si>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</si>
  <si>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</si>
  <si>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</si>
  <si>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</si>
  <si>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</si>
  <si>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</si>
  <si>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</si>
  <si>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</si>
  <si>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</si>
  <si>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</si>
  <si>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</si>
  <si>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</si>
  <si>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</si>
  <si>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</si>
  <si>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</si>
  <si>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</si>
  <si>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</si>
  <si>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</si>
  <si>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</si>
  <si>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</si>
  <si>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</si>
  <si>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</si>
  <si>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</si>
  <si>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</si>
  <si>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</si>
  <si>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</si>
  <si>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</si>
  <si>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</si>
  <si>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</si>
  <si>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</si>
  <si>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</si>
  <si>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</si>
  <si>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</si>
  <si>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</si>
  <si>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</si>
  <si>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</si>
  <si>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</si>
  <si>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</si>
  <si>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</si>
  <si>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</si>
  <si>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</si>
  <si>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</si>
  <si>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</si>
  <si>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</si>
  <si>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</si>
  <si>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</si>
  <si>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</si>
  <si>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</si>
  <si>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</si>
  <si>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</si>
  <si>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</si>
  <si>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</si>
  <si>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</si>
  <si>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</si>
  <si>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</si>
  <si>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</si>
  <si>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</si>
  <si>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</si>
  <si>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</si>
  <si>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</si>
  <si>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</si>
  <si>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</si>
  <si>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</si>
  <si>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</si>
  <si>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</si>
  <si>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</si>
  <si>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</si>
  <si>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</si>
  <si>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</si>
  <si>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</si>
  <si>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</si>
  <si>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</si>
  <si>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</si>
  <si>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</si>
  <si>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</si>
  <si>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</si>
  <si>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</si>
  <si>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</si>
  <si>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</si>
  <si>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</si>
  <si>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</si>
  <si>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</si>
  <si>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</si>
  <si>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</si>
  <si>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</si>
  <si>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</si>
  <si>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</si>
  <si>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</si>
  <si>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</si>
  <si>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</si>
  <si>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</si>
  <si>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</si>
  <si>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</si>
  <si>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</si>
  <si>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</si>
  <si>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</si>
  <si>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</si>
  <si>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</si>
  <si>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</si>
  <si>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</si>
  <si>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</si>
  <si>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</si>
  <si>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</si>
  <si>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</si>
  <si>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</si>
  <si>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</si>
  <si>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</si>
  <si>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</si>
  <si>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</si>
  <si>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</si>
  <si>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</si>
  <si>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</si>
  <si>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</si>
  <si>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</si>
  <si>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</si>
  <si>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</si>
  <si>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</si>
  <si>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</si>
  <si>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</si>
  <si>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</si>
  <si>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</si>
  <si>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</si>
  <si>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</si>
  <si>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</si>
  <si>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</si>
  <si>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</si>
  <si>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</si>
  <si>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</si>
  <si>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</si>
  <si>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</si>
  <si>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</si>
  <si>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</si>
  <si>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</si>
  <si>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</si>
  <si>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</si>
  <si>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</si>
  <si>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</si>
  <si>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</si>
  <si>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</si>
  <si>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</si>
  <si>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</si>
  <si>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</si>
  <si>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</si>
  <si>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</si>
  <si>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</si>
  <si>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</si>
  <si>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</si>
  <si>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</si>
  <si>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</si>
  <si>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</si>
  <si>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</si>
  <si>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</si>
  <si>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</si>
  <si>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</si>
  <si>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</si>
  <si>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</si>
  <si>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</si>
  <si>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</si>
  <si>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</si>
  <si>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</si>
  <si>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</si>
  <si>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</si>
  <si>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</si>
  <si>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</si>
  <si>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</si>
  <si>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</si>
  <si>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</si>
  <si>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</si>
  <si>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</si>
  <si>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</si>
  <si>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</si>
  <si>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</si>
  <si>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</si>
  <si>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</si>
  <si>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</si>
  <si>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</si>
  <si>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</si>
  <si>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</si>
  <si>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</si>
  <si>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</si>
  <si>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</si>
  <si>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</si>
  <si>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</si>
  <si>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</si>
  <si>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</si>
  <si>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</si>
  <si>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</si>
  <si>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</si>
  <si>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</si>
  <si>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</si>
  <si>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</si>
  <si>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</si>
  <si>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</si>
  <si>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</si>
  <si>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</si>
  <si>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</si>
  <si>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</si>
  <si>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</si>
  <si>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</si>
  <si>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</si>
  <si>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</si>
  <si>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</si>
  <si>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</si>
  <si>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</si>
  <si>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</si>
  <si>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</si>
  <si>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</si>
  <si>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</si>
  <si>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</si>
  <si>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</si>
  <si>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</si>
  <si>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</si>
  <si>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</si>
  <si>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</si>
  <si>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</si>
  <si>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</si>
  <si>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</si>
  <si>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</si>
  <si>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</si>
  <si>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</si>
  <si>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</si>
  <si>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</si>
  <si>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</si>
  <si>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</si>
  <si>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</si>
  <si>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</si>
  <si>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</si>
  <si>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</si>
  <si>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</si>
  <si>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</si>
  <si>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</si>
  <si>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</si>
  <si>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</si>
  <si>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</si>
  <si>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</si>
  <si>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</si>
  <si>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</si>
  <si>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</si>
  <si>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</si>
  <si>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</si>
  <si>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</si>
  <si>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</si>
  <si>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</si>
  <si>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</si>
  <si>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</si>
  <si>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</si>
  <si>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</si>
  <si>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</si>
  <si>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</si>
  <si>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</si>
  <si>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</si>
  <si>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</si>
  <si>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</si>
  <si>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</si>
  <si>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</si>
  <si>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</si>
  <si>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</si>
  <si>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</si>
  <si>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</si>
  <si>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</si>
  <si>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</si>
  <si>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</si>
  <si>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</si>
  <si>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</si>
  <si>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</si>
  <si>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</si>
  <si>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</si>
  <si>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</si>
  <si>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</si>
  <si>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</si>
  <si>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</si>
  <si>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</si>
  <si>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</si>
  <si>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</si>
  <si>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</si>
  <si>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</si>
  <si>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</si>
  <si>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</si>
  <si>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</si>
  <si>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</si>
  <si>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</si>
  <si>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</si>
  <si>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</si>
  <si>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</si>
  <si>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</si>
  <si>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</si>
  <si>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</si>
  <si>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</si>
  <si>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</si>
  <si>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</si>
  <si>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</si>
  <si>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</si>
  <si>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</si>
  <si>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</si>
  <si>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</si>
  <si>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</si>
  <si>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</si>
  <si>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</si>
  <si>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</si>
  <si>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</si>
  <si>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</si>
  <si>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</si>
  <si>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</si>
  <si>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</si>
  <si>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</si>
  <si>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</si>
  <si>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</si>
  <si>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</si>
  <si>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</si>
  <si>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</si>
  <si>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</si>
  <si>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</si>
  <si>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</si>
  <si>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</si>
  <si>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</si>
  <si>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</si>
  <si>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</si>
  <si>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</si>
  <si>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</si>
  <si>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</si>
  <si>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</si>
  <si>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</si>
  <si>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</si>
  <si>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</si>
  <si>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</si>
  <si>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</si>
  <si>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</si>
  <si>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</si>
  <si>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</si>
  <si>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</si>
  <si>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</si>
  <si>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</si>
  <si>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</si>
  <si>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</si>
  <si>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</si>
  <si>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</si>
  <si>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</si>
  <si>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</si>
  <si>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</si>
  <si>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</si>
  <si>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</si>
  <si>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</si>
  <si>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</si>
  <si>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</si>
  <si>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</si>
  <si>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</si>
  <si>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</si>
  <si>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</si>
  <si>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</si>
  <si>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</si>
  <si>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</si>
  <si>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</si>
  <si>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</si>
  <si>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</si>
  <si>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</si>
  <si>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</si>
  <si>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</si>
  <si>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</si>
  <si>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</si>
  <si>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</si>
  <si>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</si>
  <si>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</si>
  <si>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</si>
  <si>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</si>
  <si>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</si>
  <si>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</si>
  <si>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</si>
  <si>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</si>
  <si>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</si>
  <si>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</si>
  <si>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</si>
  <si>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</si>
  <si>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</si>
  <si>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</si>
  <si>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</si>
  <si>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</si>
  <si>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</si>
  <si>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</si>
  <si>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</si>
  <si>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</si>
  <si>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</si>
  <si>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</si>
  <si>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</si>
  <si>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</si>
  <si>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</si>
  <si>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</si>
  <si>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</si>
  <si>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</si>
  <si>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</si>
  <si>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</si>
  <si>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</si>
  <si>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</si>
  <si>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</si>
  <si>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</si>
  <si>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</si>
  <si>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</si>
  <si>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</si>
  <si>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</si>
  <si>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</si>
  <si>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</si>
  <si>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</si>
  <si>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</si>
  <si>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</si>
  <si>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</si>
  <si>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</si>
  <si>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</si>
  <si>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</si>
  <si>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</si>
  <si>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</si>
  <si>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</si>
  <si>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</si>
  <si>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</si>
  <si>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</si>
  <si>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</si>
  <si>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</si>
  <si>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</si>
  <si>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</si>
  <si>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</si>
  <si>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</si>
  <si>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</si>
  <si>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</si>
  <si>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</si>
  <si>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</si>
  <si>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</si>
  <si>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</si>
  <si>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</si>
  <si>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</si>
  <si>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</si>
  <si>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</si>
  <si>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</si>
  <si>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</si>
  <si>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</si>
  <si>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</si>
  <si>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</si>
  <si>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</si>
  <si>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</si>
  <si>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</si>
  <si>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</si>
  <si>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</si>
  <si>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</si>
  <si>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</si>
  <si>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</si>
  <si>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</si>
  <si>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</si>
  <si>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</si>
  <si>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</si>
  <si>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</si>
  <si>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</si>
  <si>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</si>
  <si>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</si>
  <si>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</si>
  <si>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</si>
  <si>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</si>
  <si>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</si>
  <si>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</si>
  <si>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</si>
  <si>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</si>
  <si>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</si>
  <si>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</si>
  <si>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</si>
  <si>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</si>
  <si>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</si>
  <si>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</si>
  <si>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</si>
  <si>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</si>
  <si>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</si>
  <si>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</si>
  <si>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</si>
  <si>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</si>
  <si>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</si>
  <si>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</si>
  <si>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</si>
  <si>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</si>
  <si>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</si>
  <si>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</si>
  <si>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</si>
  <si>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</si>
  <si>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</si>
  <si>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</si>
  <si>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</si>
  <si>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</si>
  <si>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</si>
  <si>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</si>
  <si>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</si>
  <si>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</si>
  <si>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</si>
  <si>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</si>
  <si>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</si>
  <si>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</si>
  <si>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</si>
  <si>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</si>
  <si>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</si>
  <si>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</si>
  <si>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</si>
  <si>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</si>
  <si>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</si>
  <si>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</si>
  <si>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</si>
  <si>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</si>
  <si>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</si>
  <si>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</si>
  <si>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</si>
  <si>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</si>
  <si>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</si>
  <si>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</si>
  <si>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</si>
  <si>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</si>
  <si>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</si>
  <si>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</si>
  <si>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</si>
  <si>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</si>
  <si>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</si>
  <si>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</si>
  <si>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</si>
  <si>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</si>
  <si>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</si>
  <si>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</si>
  <si>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</si>
  <si>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</si>
  <si>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</si>
  <si>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</si>
  <si>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</si>
  <si>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</si>
  <si>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</si>
  <si>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</si>
  <si>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</si>
  <si>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</si>
  <si>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</si>
  <si>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</si>
  <si>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</si>
  <si>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</si>
  <si>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</si>
  <si>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</si>
  <si>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</si>
  <si>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</si>
  <si>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</si>
  <si>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</si>
  <si>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</si>
  <si>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</si>
  <si>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</si>
  <si>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</si>
  <si>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</si>
  <si>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</si>
  <si>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</si>
  <si>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</si>
  <si>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</si>
  <si>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</si>
  <si>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</si>
  <si>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</si>
  <si>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</si>
  <si>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</si>
  <si>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</si>
  <si>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</si>
  <si>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</si>
  <si>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</si>
  <si>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</si>
  <si>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</si>
  <si>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</si>
  <si>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</si>
  <si>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</si>
  <si>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</si>
  <si>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</si>
  <si>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</si>
  <si>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</si>
  <si>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</si>
  <si>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</si>
  <si>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</si>
  <si>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</si>
  <si>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</si>
  <si>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</si>
  <si>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</si>
  <si>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</si>
  <si>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</si>
  <si>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</si>
  <si>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</si>
  <si>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</si>
  <si>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</si>
  <si>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</si>
  <si>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</si>
  <si>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</si>
  <si>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</si>
  <si>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</si>
  <si>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</si>
  <si>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</si>
  <si>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</si>
  <si>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</si>
  <si>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</si>
  <si>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</si>
  <si>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</si>
  <si>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</si>
  <si>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</si>
  <si>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</si>
  <si>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</si>
  <si>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</si>
  <si>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</si>
  <si>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</si>
  <si>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</si>
  <si>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</si>
  <si>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</si>
  <si>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</si>
  <si>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</si>
  <si>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</si>
  <si>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</si>
  <si>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</si>
  <si>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</si>
  <si>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</si>
  <si>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</si>
  <si>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</si>
  <si>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</si>
  <si>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</si>
  <si>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</si>
  <si>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</si>
  <si>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</si>
  <si>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</si>
  <si>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</si>
  <si>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</si>
  <si>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</si>
  <si>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</si>
  <si>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</si>
  <si>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</si>
  <si>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</si>
  <si>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</si>
  <si>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</si>
  <si>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</si>
  <si>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</si>
  <si>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</si>
  <si>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</si>
  <si>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</si>
  <si>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</si>
  <si>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</si>
  <si>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</si>
  <si>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</si>
  <si>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</si>
  <si>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</si>
  <si>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</si>
  <si>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</si>
  <si>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</si>
  <si>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</si>
  <si>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</si>
  <si>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</si>
  <si>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</si>
  <si>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</si>
  <si>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</si>
  <si>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</si>
  <si>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</si>
  <si>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</si>
  <si>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</si>
  <si>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</si>
  <si>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</si>
  <si>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</si>
  <si>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</si>
  <si>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</si>
  <si>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</si>
  <si>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</si>
  <si>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</si>
  <si>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</si>
  <si>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</si>
  <si>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</si>
  <si>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</si>
  <si>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</si>
  <si>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</si>
  <si>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</si>
  <si>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</si>
  <si>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</si>
  <si>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</si>
  <si>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</si>
  <si>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</si>
  <si>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</si>
  <si>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</si>
  <si>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</si>
  <si>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</si>
  <si>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</si>
  <si>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</si>
  <si>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</si>
  <si>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</si>
  <si>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</si>
  <si>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</si>
  <si>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</si>
  <si>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</si>
  <si>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</si>
  <si>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</si>
  <si>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</si>
  <si>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</si>
  <si>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</si>
  <si>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</si>
  <si>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</si>
  <si>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</si>
  <si>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</si>
  <si>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</si>
  <si>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</si>
  <si>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</si>
  <si>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</si>
  <si>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</si>
  <si>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</si>
  <si>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</si>
  <si>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</si>
  <si>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</si>
  <si>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</si>
  <si>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</si>
  <si>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</si>
  <si>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</si>
  <si>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</si>
  <si>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</si>
  <si>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</si>
  <si>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</si>
  <si>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</si>
  <si>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</si>
  <si>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</si>
  <si>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</si>
  <si>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</si>
  <si>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</si>
  <si>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</si>
  <si>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</si>
  <si>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</si>
  <si>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</si>
  <si>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</si>
  <si>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</si>
  <si>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</si>
  <si>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</si>
  <si>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</si>
  <si>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</si>
  <si>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</si>
  <si>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</si>
  <si>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</si>
  <si>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</si>
  <si>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</si>
  <si>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</si>
  <si>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</si>
  <si>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</si>
  <si>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</si>
  <si>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</si>
  <si>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</si>
  <si>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</si>
  <si>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</si>
  <si>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</si>
  <si>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</si>
  <si>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</si>
  <si>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</si>
  <si>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</si>
  <si>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</si>
  <si>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</si>
  <si>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</si>
  <si>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</si>
  <si>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</si>
  <si>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</si>
  <si>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</si>
  <si>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</si>
  <si>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</si>
  <si>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</si>
  <si>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</si>
  <si>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</si>
  <si>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</si>
  <si>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</si>
  <si>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</si>
  <si>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</si>
  <si>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</si>
  <si>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</si>
  <si>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</si>
  <si>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</si>
  <si>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</si>
  <si>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</si>
  <si>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</si>
  <si>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</si>
  <si>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</si>
  <si>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</si>
  <si>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</si>
  <si>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</si>
  <si>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</si>
  <si>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</si>
  <si>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</si>
  <si>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</si>
  <si>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</si>
  <si>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</si>
  <si>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</si>
  <si>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</si>
  <si>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</si>
  <si>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</si>
  <si>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</si>
  <si>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</si>
  <si>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</si>
  <si>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</si>
  <si>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</si>
  <si>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</si>
  <si>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</si>
  <si>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</si>
  <si>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</si>
  <si>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</si>
  <si>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</si>
  <si>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</si>
  <si>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</si>
  <si>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</si>
  <si>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</si>
  <si>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</si>
  <si>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</si>
  <si>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</si>
  <si>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</si>
  <si>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</si>
  <si>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</si>
  <si>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</si>
  <si>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</si>
  <si>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</si>
  <si>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</si>
  <si>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</si>
  <si>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</si>
  <si>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</si>
  <si>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</si>
  <si>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</si>
  <si>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</si>
  <si>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</si>
  <si>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</si>
  <si>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</si>
  <si>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</si>
  <si>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</si>
  <si>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</si>
  <si>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</si>
  <si>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</si>
  <si>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</si>
  <si>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</si>
  <si>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</si>
  <si>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</si>
  <si>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</si>
  <si>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</si>
  <si>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</si>
  <si>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</si>
  <si>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</si>
  <si>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</si>
  <si>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</si>
  <si>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</si>
  <si>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</si>
  <si>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</si>
  <si>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</si>
  <si>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</si>
  <si>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</si>
  <si>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</si>
  <si>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</si>
  <si>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</si>
  <si>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</si>
  <si>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</si>
  <si>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</si>
  <si>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</si>
  <si>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</si>
  <si>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</si>
  <si>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</si>
  <si>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</si>
  <si>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</si>
  <si>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</si>
  <si>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</si>
  <si>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</si>
  <si>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</si>
  <si>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</si>
  <si>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</si>
  <si>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</si>
  <si>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</si>
  <si>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</si>
  <si>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</si>
  <si>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</si>
  <si>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</si>
  <si>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</si>
  <si>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</si>
  <si>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</si>
  <si>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</si>
  <si>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</si>
  <si>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</si>
  <si>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</si>
  <si>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</si>
  <si>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</si>
  <si>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</si>
  <si>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</si>
  <si>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</si>
  <si>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</si>
  <si>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</si>
  <si>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</si>
  <si>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</si>
  <si>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</si>
  <si>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</si>
  <si>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</si>
  <si>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</si>
  <si>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</si>
  <si>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</si>
  <si>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</si>
  <si>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</si>
  <si>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</si>
  <si>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</si>
  <si>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</si>
  <si>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</si>
  <si>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</si>
  <si>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</si>
  <si>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</si>
  <si>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</si>
  <si>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</si>
  <si>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</si>
  <si>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</si>
  <si>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</si>
  <si>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</si>
  <si>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</si>
  <si>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</si>
  <si>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</si>
  <si>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</si>
  <si>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</si>
  <si>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</si>
  <si>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</si>
  <si>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</si>
  <si>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</si>
  <si>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</si>
  <si>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</si>
  <si>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</si>
  <si>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</si>
  <si>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</si>
  <si>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</si>
  <si>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</si>
  <si>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</si>
  <si>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</si>
  <si>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</si>
  <si>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</si>
  <si>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</si>
  <si>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</si>
  <si>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</si>
  <si>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</si>
  <si>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</si>
  <si>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</si>
  <si>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</si>
  <si>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</si>
  <si>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</si>
  <si>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</si>
  <si>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</si>
  <si>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</si>
  <si>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</si>
  <si>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</si>
  <si>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</si>
  <si>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</si>
  <si>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</si>
  <si>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</si>
  <si>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</si>
  <si>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</si>
  <si>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</si>
  <si>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</si>
  <si>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</si>
  <si>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</si>
  <si>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</si>
  <si>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</si>
  <si>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</si>
  <si>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</si>
  <si>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</si>
  <si>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</si>
  <si>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</si>
  <si>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</si>
  <si>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</si>
  <si>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</si>
  <si>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</si>
  <si>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</si>
  <si>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</si>
  <si>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</si>
  <si>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</si>
  <si>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</si>
  <si>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</si>
  <si>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</si>
  <si>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</si>
  <si>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</si>
  <si>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</si>
  <si>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</si>
  <si>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</si>
  <si>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</si>
  <si>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</si>
  <si>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</si>
  <si>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</si>
  <si>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</si>
  <si>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</si>
  <si>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</si>
  <si>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</si>
  <si>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</si>
  <si>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</si>
  <si>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</si>
  <si>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</si>
  <si>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</si>
  <si>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</si>
  <si>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</si>
  <si>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</si>
  <si>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</si>
  <si>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</si>
  <si>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</si>
  <si>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</si>
  <si>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</si>
  <si>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</si>
  <si>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</si>
  <si>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</si>
  <si>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</si>
  <si>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</si>
  <si>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</si>
  <si>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</si>
  <si>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</si>
  <si>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</si>
  <si>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</si>
  <si>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</si>
  <si>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</si>
  <si>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</si>
  <si>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</si>
  <si>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</si>
  <si>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</si>
  <si>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</si>
  <si>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</si>
  <si>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</si>
  <si>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</si>
  <si>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</si>
  <si>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</si>
  <si>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</si>
  <si>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</si>
  <si>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</si>
  <si>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</si>
  <si>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</si>
  <si>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</si>
  <si>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</si>
  <si>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</si>
  <si>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</si>
  <si>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</si>
  <si>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</si>
  <si>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</si>
  <si>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</si>
  <si>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</si>
  <si>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</si>
  <si>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</si>
  <si>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</si>
  <si>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</si>
  <si>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</si>
  <si>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</si>
  <si>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</si>
  <si>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</si>
  <si>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</si>
  <si>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</si>
  <si>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</si>
  <si>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</si>
  <si>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</si>
  <si>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</si>
  <si>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</si>
  <si>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</si>
  <si>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</si>
  <si>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</si>
  <si>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</si>
  <si>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</si>
  <si>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</si>
  <si>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</si>
  <si>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</si>
  <si>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</si>
  <si>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</si>
  <si>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</si>
  <si>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</si>
  <si>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</si>
  <si>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</si>
  <si>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</si>
  <si>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</si>
  <si>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</si>
  <si>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</si>
  <si>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</si>
  <si>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</si>
  <si>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</si>
  <si>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</si>
  <si>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</si>
  <si>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</si>
  <si>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</si>
  <si>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</si>
  <si>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</si>
  <si>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</si>
  <si>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</si>
  <si>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</si>
  <si>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</si>
  <si>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</si>
  <si>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</si>
  <si>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</si>
  <si>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</si>
  <si>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</si>
  <si>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</si>
  <si>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</si>
  <si>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</si>
  <si>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</si>
  <si>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</si>
  <si>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</si>
  <si>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</si>
  <si>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</si>
  <si>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</si>
  <si>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</si>
  <si>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</si>
  <si>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</si>
  <si>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</si>
  <si>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</si>
  <si>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</si>
  <si>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</si>
  <si>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</si>
  <si>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</si>
  <si>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</si>
  <si>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</si>
  <si>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</si>
  <si>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</si>
  <si>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</si>
  <si>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</si>
  <si>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</si>
  <si>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</si>
  <si>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</si>
  <si>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</si>
  <si>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</si>
  <si>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</si>
  <si>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</si>
  <si>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</si>
  <si>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</si>
  <si>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</si>
  <si>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</si>
  <si>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</si>
  <si>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</si>
  <si>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</si>
  <si>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</si>
  <si>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</si>
  <si>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</si>
  <si>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</si>
  <si>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</si>
  <si>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</si>
  <si>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</si>
  <si>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</si>
  <si>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</si>
  <si>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</si>
  <si>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</si>
  <si>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</si>
  <si>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</si>
  <si>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</si>
  <si>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</si>
  <si>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</si>
  <si>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</si>
  <si>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</si>
  <si>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</si>
  <si>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</si>
  <si>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</si>
  <si>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</si>
  <si>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</si>
  <si>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</si>
  <si>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</si>
  <si>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</si>
  <si>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</si>
  <si>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</si>
  <si>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</si>
  <si>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</si>
  <si>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</si>
  <si>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</si>
  <si>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</si>
  <si>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</si>
  <si>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</si>
  <si>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</si>
  <si>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</si>
  <si>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</si>
  <si>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</si>
  <si>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</si>
  <si>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</si>
  <si>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</si>
  <si>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</si>
  <si>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</si>
  <si>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</si>
  <si>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</si>
  <si>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</si>
  <si>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</si>
  <si>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</si>
  <si>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</si>
  <si>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</si>
  <si>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</si>
  <si>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</si>
  <si>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</si>
  <si>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</si>
  <si>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</si>
  <si>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</si>
  <si>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</si>
  <si>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</si>
  <si>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</si>
  <si>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</si>
  <si>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</si>
  <si>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</si>
  <si>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</si>
  <si>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</si>
  <si>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</si>
  <si>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</si>
  <si>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</si>
  <si>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</si>
  <si>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</si>
  <si>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</si>
  <si>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</si>
  <si>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</si>
  <si>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</si>
  <si>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</si>
  <si>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</si>
  <si>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</si>
  <si>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</si>
  <si>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</si>
  <si>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</si>
  <si>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</si>
  <si>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</si>
  <si>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</si>
  <si>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</si>
  <si>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</si>
  <si>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</si>
  <si>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</si>
  <si>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</si>
  <si>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</si>
  <si>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</si>
  <si>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</si>
  <si>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</si>
  <si>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</si>
  <si>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</si>
  <si>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</si>
  <si>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</si>
  <si>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</si>
  <si>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</si>
  <si>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</si>
  <si>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</si>
  <si>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</si>
  <si>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</si>
  <si>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</si>
  <si>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</si>
  <si>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</si>
  <si>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</si>
  <si>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</si>
  <si>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</si>
  <si>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</si>
  <si>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</si>
  <si>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</si>
  <si>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</si>
  <si>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</si>
  <si>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</si>
  <si>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</si>
  <si>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</si>
  <si>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</si>
  <si>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</si>
  <si>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</si>
  <si>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</si>
  <si>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</si>
  <si>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</si>
  <si>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</si>
  <si>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</si>
  <si>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</si>
  <si>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</si>
  <si>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</si>
  <si>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</si>
  <si>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</si>
  <si>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</si>
  <si>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</si>
  <si>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</si>
  <si>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</si>
  <si>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</si>
  <si>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</si>
  <si>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</si>
  <si>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</si>
  <si>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</si>
  <si>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</si>
  <si>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</si>
  <si>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</si>
  <si>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</si>
  <si>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</si>
  <si>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</si>
  <si>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</si>
  <si>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</si>
  <si>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</si>
  <si>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</si>
  <si>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</si>
  <si>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</si>
  <si>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</si>
  <si>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</si>
  <si>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</si>
  <si>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</si>
  <si>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</si>
  <si>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</si>
  <si>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</si>
  <si>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</si>
  <si>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</si>
  <si>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</si>
  <si>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</si>
  <si>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</si>
  <si>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</si>
  <si>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</si>
  <si>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</si>
  <si>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</si>
  <si>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</si>
  <si>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</si>
  <si>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</si>
  <si>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</si>
  <si>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</si>
  <si>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</si>
  <si>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</si>
  <si>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</si>
  <si>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</si>
  <si>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</si>
  <si>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</si>
  <si>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</si>
  <si>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</si>
  <si>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</si>
  <si>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</si>
  <si>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</si>
  <si>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</si>
  <si>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</si>
  <si>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</si>
  <si>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</si>
  <si>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</si>
  <si>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</si>
  <si>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</si>
  <si>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</si>
  <si>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</si>
  <si>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</si>
  <si>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</si>
  <si>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</si>
  <si>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</si>
  <si>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</si>
  <si>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</si>
  <si>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</si>
  <si>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</si>
  <si>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</si>
  <si>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</si>
  <si>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</si>
  <si>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</si>
  <si>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</si>
  <si>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</si>
  <si>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</si>
  <si>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</si>
  <si>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</si>
  <si>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</si>
  <si>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</si>
  <si>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</si>
  <si>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</si>
  <si>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</si>
  <si>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</si>
  <si>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</si>
  <si>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</si>
  <si>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</si>
  <si>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</si>
  <si>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</si>
  <si>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</si>
  <si>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</si>
  <si>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</si>
  <si>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</si>
  <si>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</si>
  <si>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</si>
  <si>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</si>
  <si>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</si>
  <si>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</si>
  <si>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</si>
  <si>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</si>
  <si>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</si>
  <si>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</si>
  <si>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</si>
  <si>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</si>
  <si>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</si>
  <si>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</si>
  <si>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</si>
  <si>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</si>
  <si>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</si>
  <si>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</si>
  <si>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</si>
  <si>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</si>
  <si>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</si>
  <si>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</si>
  <si>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</si>
  <si>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</si>
  <si>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</si>
  <si>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</si>
  <si>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</si>
  <si>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</si>
  <si>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</si>
  <si>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</si>
  <si>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</si>
  <si>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</si>
  <si>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</si>
  <si>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</si>
  <si>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</si>
  <si>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</si>
  <si>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</si>
  <si>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</si>
  <si>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</si>
  <si>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</si>
  <si>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</si>
  <si>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</si>
  <si>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</si>
  <si>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</si>
  <si>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</si>
  <si>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</si>
  <si>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</si>
  <si>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</si>
  <si>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</si>
  <si>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</si>
  <si>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</si>
  <si>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</si>
  <si>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</si>
  <si>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</si>
  <si>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</si>
  <si>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</si>
  <si>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</si>
  <si>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</si>
  <si>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</si>
  <si>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</si>
  <si>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</si>
  <si>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</si>
  <si>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</si>
  <si>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</si>
  <si>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</si>
  <si>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</si>
  <si>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</si>
  <si>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</si>
  <si>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</si>
  <si>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</si>
  <si>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</si>
  <si>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</si>
  <si>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</si>
  <si>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</si>
  <si>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</si>
  <si>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</si>
  <si>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</si>
  <si>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</si>
  <si>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</si>
  <si>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</si>
  <si>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</si>
  <si>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</si>
  <si>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</si>
  <si>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</si>
  <si>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</si>
  <si>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</si>
  <si>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</si>
  <si>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</si>
  <si>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</si>
  <si>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</si>
  <si>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</si>
  <si>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</si>
  <si>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</si>
  <si>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</si>
  <si>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</si>
  <si>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</si>
  <si>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</si>
  <si>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</si>
  <si>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</si>
  <si>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</si>
  <si>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</si>
  <si>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</si>
  <si>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</si>
  <si>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</si>
  <si>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</si>
  <si>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</si>
  <si>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</si>
  <si>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</si>
  <si>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</si>
  <si>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</si>
  <si>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</si>
  <si>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</si>
  <si>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</si>
  <si>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</si>
  <si>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</si>
  <si>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</si>
  <si>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</si>
  <si>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</si>
  <si>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</si>
  <si>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</si>
  <si>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</si>
  <si>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</si>
  <si>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</si>
  <si>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</si>
  <si>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</si>
  <si>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</si>
  <si>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</si>
  <si>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</si>
  <si>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</si>
  <si>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</si>
  <si>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</si>
  <si>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</si>
  <si>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</si>
  <si>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</si>
  <si>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</si>
  <si>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</si>
  <si>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</si>
  <si>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</si>
  <si>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</si>
  <si>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</si>
  <si>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</si>
  <si>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</si>
  <si>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</si>
  <si>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</si>
  <si>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</si>
  <si>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</si>
  <si>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</si>
  <si>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</si>
  <si>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</si>
  <si>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</si>
  <si>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</si>
  <si>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</si>
  <si>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</si>
  <si>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</si>
  <si>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</si>
  <si>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</si>
  <si>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</si>
  <si>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</si>
  <si>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</si>
  <si>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</si>
  <si>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</si>
  <si>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</si>
  <si>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</si>
  <si>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</si>
  <si>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</si>
  <si>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</si>
  <si>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</si>
  <si>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</si>
  <si>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</si>
  <si>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</si>
  <si>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</si>
  <si>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</si>
  <si>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</si>
  <si>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</si>
  <si>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</si>
  <si>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</si>
  <si>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</si>
  <si>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</si>
  <si>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</si>
  <si>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</si>
  <si>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</si>
  <si>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</si>
  <si>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</si>
  <si>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</si>
  <si>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</si>
  <si>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</si>
  <si>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</si>
  <si>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</si>
  <si>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</si>
  <si>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</si>
  <si>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</si>
  <si>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</si>
  <si>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</si>
  <si>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</si>
  <si>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</si>
  <si>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</si>
  <si>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</si>
  <si>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</si>
  <si>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</si>
  <si>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</si>
  <si>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</si>
  <si>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</si>
  <si>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</si>
  <si>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</si>
  <si>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</si>
  <si>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</si>
  <si>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</si>
  <si>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</si>
  <si>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</si>
  <si>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</si>
  <si>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</si>
  <si>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</si>
  <si>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</si>
  <si>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</si>
  <si>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</si>
  <si>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</si>
  <si>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</si>
  <si>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</si>
  <si>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</si>
  <si>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</si>
  <si>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</si>
  <si>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</si>
  <si>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</si>
  <si>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</si>
  <si>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</si>
  <si>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</si>
  <si>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</si>
  <si>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</si>
  <si>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</si>
  <si>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</si>
  <si>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</si>
  <si>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</si>
  <si>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</si>
  <si>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</si>
  <si>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</si>
  <si>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</si>
  <si>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</si>
  <si>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</si>
  <si>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</si>
  <si>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</si>
  <si>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</si>
  <si>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</si>
  <si>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</si>
  <si>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</si>
  <si>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</si>
  <si>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</si>
  <si>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</si>
  <si>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</si>
  <si>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</si>
  <si>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</si>
  <si>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</si>
  <si>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</si>
  <si>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</si>
  <si>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</si>
  <si>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</si>
  <si>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</si>
  <si>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</si>
  <si>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</si>
  <si>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</si>
  <si>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</si>
  <si>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</si>
  <si>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</si>
  <si>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</si>
  <si>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</si>
  <si>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</si>
  <si>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</si>
  <si>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</si>
  <si>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</si>
  <si>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</si>
  <si>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</si>
  <si>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</si>
  <si>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</si>
  <si>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</si>
  <si>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</si>
  <si>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</si>
  <si>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</si>
  <si>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</si>
  <si>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</si>
  <si>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</si>
  <si>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</si>
  <si>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</si>
  <si>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</si>
  <si>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</si>
  <si>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</si>
  <si>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</si>
  <si>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</si>
  <si>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</si>
  <si>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</si>
  <si>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</si>
  <si>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</si>
  <si>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</si>
  <si>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</si>
  <si>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</si>
  <si>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</si>
  <si>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</si>
  <si>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</si>
  <si>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</si>
  <si>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</si>
  <si>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</si>
  <si>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</si>
  <si>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</si>
  <si>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</si>
  <si>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</si>
  <si>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</si>
  <si>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</si>
  <si>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</si>
  <si>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</si>
  <si>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</si>
  <si>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</si>
  <si>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</si>
  <si>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</si>
  <si>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</si>
  <si>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</si>
  <si>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</si>
  <si>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</si>
  <si>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</si>
  <si>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</si>
  <si>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</si>
  <si>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</si>
  <si>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</si>
  <si>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</si>
  <si>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</si>
  <si>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</si>
  <si>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</si>
  <si>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</si>
  <si>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</si>
  <si>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</si>
  <si>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</si>
  <si>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</si>
  <si>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</si>
  <si>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</si>
  <si>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</si>
  <si>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</si>
  <si>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</si>
  <si>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</si>
  <si>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</si>
  <si>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</si>
  <si>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</si>
  <si>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</si>
  <si>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</si>
  <si>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</si>
  <si>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</si>
  <si>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</si>
  <si>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</si>
  <si>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</si>
  <si>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</si>
  <si>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</si>
  <si>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</si>
  <si>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</si>
  <si>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</si>
  <si>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</si>
  <si>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</si>
  <si>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</si>
  <si>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</si>
  <si>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</si>
  <si>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</si>
  <si>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</si>
  <si>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</si>
  <si>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</si>
  <si>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</si>
  <si>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</si>
  <si>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</si>
  <si>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</si>
  <si>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</si>
  <si>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</si>
  <si>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</si>
  <si>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</si>
  <si>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</si>
  <si>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</si>
  <si>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</si>
  <si>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</si>
  <si>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</si>
  <si>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</si>
  <si>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</si>
  <si>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</si>
  <si>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</si>
  <si>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</si>
  <si>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</si>
  <si>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</si>
  <si>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</si>
  <si>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</si>
  <si>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</si>
  <si>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</si>
  <si>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</si>
  <si>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</si>
  <si>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</si>
  <si>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</si>
  <si>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</si>
  <si>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</si>
  <si>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</si>
  <si>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</si>
  <si>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</si>
  <si>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</si>
  <si>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</si>
  <si>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</si>
  <si>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</si>
  <si>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</si>
  <si>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</si>
  <si>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</si>
  <si>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</si>
  <si>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</si>
  <si>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</si>
  <si>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</si>
  <si>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</si>
  <si>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</si>
  <si>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</si>
  <si>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</si>
  <si>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</si>
  <si>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</si>
  <si>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</si>
  <si>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</si>
  <si>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</si>
  <si>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</si>
  <si>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</si>
  <si>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</si>
  <si>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</si>
  <si>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</si>
  <si>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</si>
  <si>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</si>
  <si>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</si>
  <si>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</si>
  <si>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</si>
  <si>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</si>
  <si>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</si>
  <si>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</si>
  <si>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</si>
  <si>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</si>
  <si>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</si>
  <si>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</si>
  <si>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</si>
  <si>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</si>
  <si>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</si>
  <si>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</si>
  <si>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</si>
  <si>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</si>
  <si>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</si>
  <si>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</si>
  <si>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</si>
  <si>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</si>
  <si>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</si>
  <si>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</si>
  <si>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</si>
  <si>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</si>
  <si>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</si>
  <si>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</si>
  <si>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</si>
  <si>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</si>
  <si>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</si>
  <si>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</si>
  <si>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</si>
  <si>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</si>
  <si>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</si>
  <si>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</si>
  <si>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</si>
  <si>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</si>
  <si>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</si>
  <si>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</si>
  <si>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</si>
  <si>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</si>
  <si>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</si>
  <si>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</si>
  <si>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</si>
  <si>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</si>
  <si>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</si>
  <si>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</si>
  <si>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</si>
  <si>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</si>
  <si>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</si>
  <si>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</si>
  <si>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</si>
  <si>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</si>
  <si>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</si>
  <si>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</si>
  <si>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</si>
  <si>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</si>
  <si>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</si>
  <si>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</si>
  <si>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</si>
  <si>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</si>
  <si>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</si>
  <si>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</si>
  <si>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</si>
  <si>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</si>
  <si>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</si>
  <si>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</si>
  <si>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</si>
  <si>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</si>
  <si>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</si>
  <si>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</si>
  <si>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</si>
  <si>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</si>
  <si>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</si>
  <si>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</si>
  <si>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</si>
  <si>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</si>
  <si>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</si>
  <si>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</si>
  <si>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</si>
  <si>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</si>
  <si>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</si>
  <si>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</si>
  <si>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</si>
  <si>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</si>
  <si>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</si>
  <si>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</si>
  <si>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</si>
  <si>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</si>
  <si>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</si>
  <si>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</si>
  <si>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</si>
  <si>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</si>
  <si>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</si>
  <si>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</si>
  <si>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</si>
  <si>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</si>
  <si>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</si>
  <si>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</si>
  <si>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</si>
  <si>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</si>
  <si>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</si>
  <si>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</si>
  <si>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</si>
  <si>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</si>
  <si>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</si>
  <si>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</si>
  <si>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</si>
  <si>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</si>
  <si>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</si>
  <si>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</si>
  <si>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</si>
  <si>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</si>
  <si>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</si>
  <si>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</si>
  <si>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</si>
  <si>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</si>
  <si>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</si>
  <si>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</si>
  <si>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</si>
  <si>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</si>
  <si>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</si>
  <si>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</si>
  <si>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</si>
  <si>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</si>
  <si>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</si>
  <si>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</si>
  <si>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</si>
  <si>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</si>
  <si>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</si>
  <si>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</si>
  <si>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</si>
  <si>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</si>
  <si>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</si>
  <si>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</si>
  <si>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</si>
  <si>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</si>
  <si>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</si>
  <si>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</si>
  <si>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</si>
  <si>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</si>
  <si>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</si>
  <si>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</si>
  <si>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</si>
  <si>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</si>
  <si>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</si>
  <si>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</si>
  <si>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</si>
  <si>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</si>
  <si>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</si>
  <si>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</si>
  <si>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</si>
  <si>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</si>
  <si>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</si>
  <si>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</si>
  <si>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</si>
  <si>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</si>
  <si>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</si>
  <si>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</si>
  <si>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</si>
  <si>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</si>
  <si>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</si>
  <si>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</si>
  <si>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</si>
  <si>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</si>
  <si>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</si>
  <si>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</si>
  <si>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</si>
  <si>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</si>
  <si>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</si>
  <si>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</si>
  <si>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</si>
  <si>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</si>
  <si>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</si>
  <si>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</si>
  <si>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</si>
  <si>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</si>
  <si>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</si>
  <si>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</si>
  <si>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</si>
  <si>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</si>
  <si>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</si>
  <si>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</si>
  <si>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</si>
  <si>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</si>
  <si>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</si>
  <si>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</si>
  <si>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</si>
  <si>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</si>
  <si>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</si>
  <si>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</si>
  <si>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</si>
  <si>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</si>
  <si>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</si>
  <si>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</si>
  <si>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</si>
  <si>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</si>
  <si>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</si>
  <si>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</si>
  <si>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</si>
  <si>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</si>
  <si>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</si>
  <si>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</si>
  <si>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</si>
  <si>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</si>
  <si>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</si>
  <si>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</si>
  <si>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</si>
  <si>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</si>
  <si>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</si>
  <si>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</si>
  <si>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</si>
  <si>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</si>
  <si>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</si>
  <si>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</si>
  <si>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</si>
  <si>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</si>
  <si>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</si>
  <si>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</si>
  <si>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</si>
  <si>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</si>
  <si>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</si>
  <si>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</si>
  <si>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</si>
  <si>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</si>
  <si>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</si>
  <si>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</si>
  <si>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</si>
  <si>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</si>
  <si>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</si>
  <si>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</si>
  <si>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</si>
  <si>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</si>
  <si>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</si>
  <si>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</si>
  <si>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</si>
  <si>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</si>
  <si>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</si>
  <si>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</si>
  <si>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</si>
  <si>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</si>
  <si>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</si>
  <si>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</si>
  <si>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</si>
  <si>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</si>
  <si>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</si>
  <si>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</si>
  <si>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</si>
  <si>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</si>
  <si>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</si>
  <si>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</si>
  <si>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</si>
  <si>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</si>
  <si>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</si>
  <si>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</si>
  <si>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</si>
  <si>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</si>
  <si>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</si>
  <si>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</si>
  <si>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</si>
  <si>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</si>
  <si>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</si>
  <si>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</si>
  <si>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</si>
  <si>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</si>
  <si>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</si>
  <si>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</si>
  <si>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</si>
  <si>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</si>
  <si>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</si>
  <si>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</si>
  <si>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</si>
  <si>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</si>
  <si>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</si>
  <si>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</si>
  <si>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</si>
  <si>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</si>
  <si>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</si>
  <si>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</si>
  <si>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</si>
  <si>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</si>
  <si>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</si>
  <si>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</si>
  <si>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</si>
  <si>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</si>
  <si>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</si>
  <si>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</si>
  <si>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</si>
  <si>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</si>
  <si>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</si>
  <si>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</si>
  <si>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</si>
  <si>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</si>
  <si>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</si>
  <si>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</si>
  <si>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</si>
  <si>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</si>
  <si>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</si>
  <si>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</si>
  <si>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</si>
  <si>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</si>
  <si>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</si>
  <si>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</si>
  <si>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</si>
  <si>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</si>
  <si>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</si>
  <si>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</si>
  <si>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</si>
  <si>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</si>
  <si>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</si>
  <si>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</si>
  <si>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</si>
  <si>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</si>
  <si>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</si>
  <si>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</si>
  <si>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</si>
  <si>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</si>
  <si>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</si>
  <si>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</si>
  <si>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</si>
  <si>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</si>
  <si>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</si>
  <si>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</si>
  <si>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</si>
  <si>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</si>
  <si>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</si>
  <si>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</si>
  <si>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</si>
  <si>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</si>
  <si>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</si>
  <si>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</si>
  <si>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</si>
  <si>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</si>
  <si>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</si>
  <si>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</si>
  <si>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</si>
  <si>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</si>
  <si>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</si>
  <si>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</si>
  <si>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</si>
  <si>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</si>
  <si>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</si>
  <si>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</si>
  <si>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</si>
  <si>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</si>
  <si>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</si>
  <si>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</si>
  <si>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</si>
  <si>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</si>
  <si>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</si>
  <si>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</si>
  <si>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</si>
  <si>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</si>
  <si>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</si>
  <si>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</si>
  <si>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</si>
  <si>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</si>
  <si>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</si>
  <si>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</si>
  <si>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</si>
  <si>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</si>
  <si>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</si>
  <si>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</si>
  <si>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</si>
  <si>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</si>
  <si>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</si>
  <si>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</si>
  <si>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</si>
  <si>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</si>
  <si>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</si>
  <si>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</si>
  <si>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</si>
  <si>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</si>
  <si>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</si>
  <si>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</si>
  <si>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</si>
  <si>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</si>
  <si>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</si>
  <si>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</si>
  <si>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</si>
  <si>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</si>
  <si>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</si>
  <si>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</si>
  <si>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</si>
  <si>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</si>
  <si>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</si>
  <si>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</si>
  <si>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</si>
  <si>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</si>
  <si>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</si>
  <si>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</si>
  <si>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</si>
  <si>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</si>
  <si>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</si>
  <si>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</si>
  <si>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</si>
  <si>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</si>
  <si>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</si>
  <si>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</si>
  <si>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</si>
  <si>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</si>
  <si>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</si>
  <si>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</si>
  <si>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</si>
  <si>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</si>
  <si>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</si>
  <si>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</si>
  <si>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</si>
  <si>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</si>
  <si>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</si>
  <si>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</si>
  <si>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</si>
  <si>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</si>
  <si>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</si>
  <si>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</si>
  <si>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</si>
  <si>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</si>
  <si>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</si>
  <si>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</si>
  <si>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</si>
  <si>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</si>
  <si>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</si>
  <si>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</si>
  <si>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</si>
  <si>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</si>
  <si>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</si>
  <si>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</si>
  <si>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</si>
  <si>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</si>
  <si>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</si>
  <si>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</si>
  <si>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</si>
  <si>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</si>
  <si>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</si>
  <si>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</si>
  <si>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</si>
  <si>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</si>
  <si>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</si>
  <si>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</si>
  <si>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</si>
  <si>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</si>
  <si>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</si>
  <si>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</si>
  <si>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</si>
  <si>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</si>
  <si>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</si>
  <si>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</si>
  <si>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</si>
  <si>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</si>
  <si>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</si>
  <si>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</si>
  <si>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</si>
  <si>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</si>
  <si>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</si>
  <si>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</si>
  <si>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</si>
  <si>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</si>
  <si>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</si>
  <si>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</si>
  <si>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</si>
  <si>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</si>
  <si>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</si>
  <si>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</si>
  <si>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</si>
  <si>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</si>
  <si>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</si>
  <si>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</si>
  <si>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</si>
  <si>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</si>
  <si>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</si>
  <si>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</si>
  <si>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</si>
  <si>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</si>
  <si>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</si>
  <si>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</si>
  <si>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</si>
  <si>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</si>
  <si>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</si>
  <si>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</si>
  <si>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</si>
  <si>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</si>
  <si>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</si>
  <si>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</si>
  <si>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</si>
  <si>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</si>
  <si>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</si>
  <si>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</si>
  <si>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</si>
  <si>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</si>
  <si>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</si>
  <si>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</si>
  <si>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</si>
  <si>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</si>
  <si>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</si>
  <si>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</si>
  <si>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</si>
  <si>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</si>
  <si>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</si>
  <si>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</si>
  <si>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</si>
  <si>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</si>
  <si>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</si>
  <si>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</si>
  <si>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</si>
  <si>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</si>
  <si>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</si>
  <si>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</si>
  <si>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</si>
  <si>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</si>
  <si>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</si>
  <si>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</si>
  <si>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</si>
  <si>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</si>
  <si>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</si>
  <si>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</si>
  <si>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</si>
  <si>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</si>
  <si>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</si>
  <si>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</si>
  <si>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</si>
  <si>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</si>
  <si>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</si>
  <si>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</si>
  <si>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</si>
  <si>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</si>
  <si>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</si>
  <si>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</si>
  <si>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</si>
  <si>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</si>
  <si>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</si>
  <si>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</si>
  <si>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</si>
  <si>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</si>
  <si>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</si>
  <si>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</si>
  <si>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</si>
  <si>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</si>
  <si>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</si>
  <si>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</si>
  <si>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</si>
  <si>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</si>
  <si>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</si>
  <si>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</si>
  <si>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</si>
  <si>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</si>
  <si>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</si>
  <si>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</si>
  <si>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</si>
  <si>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</si>
  <si>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</si>
  <si>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</si>
  <si>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</si>
  <si>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</si>
  <si>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</si>
  <si>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</si>
  <si>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</si>
  <si>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</si>
  <si>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</si>
  <si>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</si>
  <si>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</si>
  <si>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</si>
  <si>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</si>
  <si>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</si>
  <si>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</si>
  <si>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</si>
  <si>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</si>
  <si>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</si>
  <si>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</si>
  <si>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</si>
  <si>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</si>
  <si>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</si>
  <si>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</si>
  <si>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</si>
  <si>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</si>
  <si>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</si>
  <si>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</si>
  <si>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</si>
  <si>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</si>
  <si>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</si>
  <si>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</si>
  <si>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</si>
  <si>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</si>
  <si>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</si>
  <si>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</si>
  <si>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</si>
  <si>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</si>
  <si>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</si>
  <si>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</si>
  <si>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</si>
  <si>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</si>
  <si>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</si>
  <si>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</si>
  <si>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</si>
  <si>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</si>
  <si>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</si>
  <si>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</si>
  <si>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</si>
  <si>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</si>
  <si>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</si>
  <si>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</si>
  <si>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</si>
  <si>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</si>
  <si>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</si>
  <si>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</si>
  <si>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</si>
  <si>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</si>
  <si>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</si>
  <si>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</si>
  <si>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</si>
  <si>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</si>
  <si>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</si>
  <si>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</si>
  <si>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</si>
  <si>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</si>
  <si>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</si>
  <si>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</si>
  <si>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</si>
  <si>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</si>
  <si>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</si>
  <si>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</si>
  <si>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</si>
  <si>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</si>
  <si>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</si>
  <si>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</si>
  <si>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</si>
  <si>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</si>
  <si>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</si>
  <si>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</si>
  <si>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</si>
  <si>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</si>
  <si>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</si>
  <si>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</si>
  <si>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</si>
  <si>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</si>
  <si>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</si>
  <si>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</si>
  <si>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</si>
  <si>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</si>
  <si>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</si>
  <si>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</si>
  <si>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</si>
  <si>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</si>
  <si>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</si>
  <si>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</si>
  <si>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</si>
  <si>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</si>
  <si>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</si>
  <si>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</si>
  <si>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</si>
  <si>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</si>
  <si>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</si>
  <si>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</si>
  <si>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</si>
  <si>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</si>
  <si>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</si>
  <si>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</si>
  <si>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</si>
  <si>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</si>
  <si>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</si>
  <si>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</si>
  <si>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</si>
  <si>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</si>
  <si>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</si>
  <si>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</si>
  <si>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</si>
  <si>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</si>
  <si>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</si>
  <si>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</si>
  <si>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</si>
  <si>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</si>
  <si>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</si>
  <si>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</si>
  <si>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</si>
  <si>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</si>
  <si>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</si>
  <si>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</si>
  <si>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</si>
  <si>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</si>
  <si>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</si>
  <si>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</si>
  <si>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</si>
  <si>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</si>
  <si>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</si>
  <si>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</si>
  <si>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</si>
  <si>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</si>
  <si>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</si>
  <si>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</si>
  <si>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</si>
  <si>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</si>
  <si>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</si>
  <si>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</si>
  <si>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</si>
  <si>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</si>
  <si>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</si>
  <si>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</si>
  <si>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</si>
  <si>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</si>
  <si>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</si>
  <si>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</si>
  <si>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</si>
  <si>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</si>
  <si>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</si>
  <si>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</si>
  <si>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</si>
  <si>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</si>
  <si>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</si>
  <si>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</si>
  <si>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</si>
  <si>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</si>
  <si>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</si>
  <si>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</si>
  <si>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</si>
  <si>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</si>
  <si>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</si>
  <si>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</si>
  <si>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</si>
  <si>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</si>
  <si>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</si>
  <si>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</si>
  <si>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</si>
  <si>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</si>
  <si>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</si>
  <si>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</si>
  <si>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</si>
  <si>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</si>
  <si>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</si>
  <si>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</si>
  <si>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</si>
  <si>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</si>
  <si>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</si>
  <si>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</si>
  <si>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</si>
  <si>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</si>
  <si>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</si>
  <si>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</si>
  <si>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</si>
  <si>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</si>
  <si>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</si>
  <si>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</si>
  <si>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</si>
  <si>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</si>
  <si>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</si>
  <si>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</si>
  <si>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</si>
  <si>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</si>
  <si>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</si>
  <si>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</si>
  <si>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</si>
  <si>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</si>
  <si>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</si>
  <si>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</si>
  <si>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</si>
  <si>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</si>
  <si>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</si>
  <si>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</si>
  <si>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</si>
  <si>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</si>
  <si>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</si>
  <si>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</si>
  <si>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</si>
  <si>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</si>
  <si>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</si>
  <si>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</si>
  <si>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</si>
  <si>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</si>
  <si>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</si>
  <si>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</si>
  <si>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</si>
  <si>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</si>
  <si>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</si>
  <si>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</si>
  <si>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</si>
  <si>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</si>
  <si>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</si>
  <si>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</si>
  <si>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</si>
  <si>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</si>
  <si>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</si>
  <si>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</si>
  <si>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</si>
  <si>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</si>
  <si>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</si>
  <si>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</si>
  <si>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</si>
  <si>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</si>
  <si>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</si>
  <si>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</si>
  <si>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</si>
  <si>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</si>
  <si>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</si>
  <si>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</si>
  <si>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</si>
  <si>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</si>
  <si>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</si>
  <si>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</si>
  <si>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</si>
  <si>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</si>
  <si>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</si>
  <si>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</si>
  <si>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</si>
  <si>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</si>
  <si>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</si>
  <si>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</si>
  <si>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</si>
  <si>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</si>
  <si>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</si>
  <si>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</si>
  <si>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</si>
  <si>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</si>
  <si>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</si>
  <si>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</si>
  <si>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</si>
  <si>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</si>
  <si>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</si>
  <si>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</si>
  <si>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</si>
  <si>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</si>
  <si>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</si>
  <si>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</si>
  <si>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</si>
  <si>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</si>
  <si>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</si>
  <si>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</si>
  <si>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</si>
  <si>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</si>
  <si>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</si>
  <si>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</si>
  <si>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</si>
  <si>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</si>
  <si>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</si>
  <si>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</si>
  <si>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</si>
  <si>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</si>
  <si>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</si>
  <si>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</si>
  <si>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</si>
  <si>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</si>
  <si>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</si>
  <si>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</si>
  <si>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</si>
  <si>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</si>
  <si>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</si>
  <si>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</si>
  <si>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</si>
  <si>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</si>
  <si>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</si>
  <si>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</si>
  <si>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</si>
  <si>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</si>
  <si>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</si>
  <si>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</si>
  <si>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</si>
  <si>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</si>
  <si>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</si>
  <si>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</si>
  <si>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</si>
  <si>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</si>
  <si>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</si>
  <si>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</si>
  <si>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</si>
  <si>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</si>
  <si>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</si>
  <si>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</si>
  <si>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</si>
  <si>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</si>
  <si>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</si>
  <si>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</si>
  <si>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</si>
  <si>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</si>
  <si>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</si>
  <si>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</si>
  <si>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</si>
  <si>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</si>
  <si>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</si>
  <si>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</si>
  <si>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</si>
  <si>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</si>
  <si>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</si>
  <si>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</si>
  <si>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</si>
  <si>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</si>
  <si>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</si>
  <si>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</si>
  <si>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</si>
  <si>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</si>
  <si>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</si>
  <si>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</si>
  <si>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</si>
  <si>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</si>
  <si>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</si>
  <si>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</si>
  <si>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</si>
  <si>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</si>
  <si>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</si>
  <si>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</si>
  <si>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</si>
  <si>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</si>
  <si>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</si>
  <si>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</si>
  <si>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</si>
  <si>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</si>
  <si>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</si>
  <si>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</si>
  <si>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</si>
  <si>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</si>
  <si>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</si>
  <si>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</si>
  <si>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</si>
  <si>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</si>
  <si>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</si>
  <si>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</si>
  <si>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</si>
  <si>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</si>
  <si>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</si>
  <si>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</si>
  <si>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</si>
  <si>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</si>
  <si>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</si>
  <si>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</si>
  <si>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</si>
  <si>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</si>
  <si>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</si>
  <si>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</si>
  <si>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</si>
  <si>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</si>
  <si>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</si>
  <si>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</si>
  <si>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</si>
  <si>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</si>
  <si>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</si>
  <si>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</si>
  <si>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</si>
  <si>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</si>
  <si>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</si>
  <si>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</si>
  <si>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</si>
  <si>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</si>
  <si>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</si>
  <si>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</si>
  <si>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</si>
  <si>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</si>
  <si>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</si>
  <si>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</si>
  <si>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</si>
  <si>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</si>
  <si>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</si>
  <si>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</si>
  <si>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</si>
  <si>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</si>
  <si>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</si>
  <si>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</si>
  <si>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</si>
  <si>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</si>
  <si>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</si>
  <si>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</si>
  <si>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</si>
  <si>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</si>
  <si>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</si>
  <si>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</si>
  <si>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</si>
  <si>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</si>
  <si>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</si>
  <si>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</si>
  <si>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</si>
  <si>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</si>
  <si>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</si>
  <si>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</si>
  <si>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</si>
  <si>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</si>
  <si>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</si>
  <si>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</si>
  <si>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</si>
  <si>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</si>
  <si>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</si>
  <si>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</si>
  <si>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</si>
  <si>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</si>
  <si>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</si>
  <si>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</si>
  <si>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</si>
  <si>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</si>
  <si>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</si>
  <si>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</si>
  <si>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</si>
  <si>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</si>
  <si>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</si>
  <si>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</si>
  <si>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</si>
  <si>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</si>
  <si>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</si>
  <si>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</si>
  <si>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</si>
  <si>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</si>
  <si>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</si>
  <si>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</si>
  <si>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</si>
  <si>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</si>
  <si>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</si>
  <si>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</si>
  <si>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</si>
  <si>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</si>
  <si>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</si>
  <si>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</si>
  <si>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</si>
  <si>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</si>
  <si>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</si>
  <si>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</si>
  <si>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</si>
  <si>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</si>
  <si>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</si>
  <si>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</si>
  <si>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</si>
  <si>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</si>
  <si>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</si>
  <si>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</si>
  <si>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</si>
  <si>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</si>
  <si>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</si>
  <si>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</si>
  <si>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</si>
  <si>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</si>
  <si>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</si>
  <si>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</si>
  <si>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</si>
  <si>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</si>
  <si>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</si>
  <si>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</si>
  <si>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</si>
  <si>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</si>
  <si>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</si>
  <si>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</si>
  <si>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</si>
  <si>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</si>
  <si>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</si>
  <si>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</si>
  <si>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</si>
  <si>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</si>
  <si>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</si>
  <si>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</si>
  <si>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</si>
  <si>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</si>
  <si>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</si>
  <si>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</si>
  <si>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</si>
  <si>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</si>
  <si>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</si>
  <si>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</si>
  <si>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</si>
  <si>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</si>
  <si>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</si>
  <si>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</si>
  <si>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</si>
  <si>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</si>
  <si>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</si>
  <si>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</si>
  <si>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</si>
  <si>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</si>
  <si>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</si>
  <si>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</si>
  <si>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</si>
  <si>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</si>
  <si>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</si>
  <si>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</si>
  <si>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</si>
  <si>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</si>
  <si>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</si>
  <si>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</si>
  <si>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</si>
  <si>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</si>
  <si>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</si>
  <si>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</si>
  <si>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</si>
  <si>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</si>
  <si>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</si>
  <si>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</si>
  <si>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</si>
  <si>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</si>
  <si>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</si>
  <si>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</si>
  <si>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</si>
  <si>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</si>
  <si>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</si>
  <si>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</si>
  <si>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</si>
  <si>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</si>
  <si>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</si>
  <si>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</si>
  <si>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</si>
  <si>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</si>
  <si>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</si>
  <si>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</si>
  <si>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</si>
  <si>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</si>
  <si>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</si>
  <si>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</si>
  <si>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</si>
  <si>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</si>
  <si>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</si>
  <si>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</si>
  <si>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</si>
  <si>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</si>
  <si>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</si>
  <si>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</si>
  <si>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</si>
  <si>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</si>
  <si>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</si>
  <si>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</si>
  <si>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</si>
  <si>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</si>
  <si>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</si>
  <si>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</si>
  <si>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</si>
  <si>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</si>
  <si>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</si>
  <si>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</si>
  <si>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</si>
  <si>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</si>
  <si>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</si>
  <si>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</si>
  <si>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</si>
  <si>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</si>
  <si>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</si>
  <si>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</si>
  <si>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</si>
  <si>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</si>
  <si>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</si>
  <si>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</si>
  <si>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</si>
  <si>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</si>
  <si>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</si>
  <si>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</si>
  <si>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</si>
  <si>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</si>
  <si>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</si>
  <si>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</si>
  <si>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</si>
  <si>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</si>
  <si>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</si>
  <si>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</si>
  <si>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</si>
  <si>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</si>
  <si>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</si>
  <si>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</si>
  <si>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</si>
  <si>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</si>
  <si>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</si>
  <si>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</si>
  <si>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</si>
  <si>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</si>
  <si>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</si>
  <si>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</si>
  <si>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</si>
  <si>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</si>
  <si>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</si>
  <si>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</si>
  <si>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</si>
  <si>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</si>
  <si>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</si>
  <si>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</si>
  <si>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</si>
  <si>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</si>
  <si>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</si>
  <si>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</si>
  <si>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</si>
  <si>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</si>
  <si>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</si>
  <si>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</si>
  <si>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</si>
  <si>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</si>
  <si>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</si>
  <si>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</si>
  <si>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</si>
  <si>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</si>
  <si>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</si>
  <si>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</si>
  <si>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</si>
  <si>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</si>
  <si>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</si>
  <si>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</si>
  <si>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</si>
  <si>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</si>
  <si>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</si>
  <si>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</si>
  <si>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</si>
  <si>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</si>
  <si>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</si>
  <si>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</si>
  <si>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</si>
  <si>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</si>
  <si>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</si>
  <si>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</si>
  <si>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</si>
  <si>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</si>
  <si>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</si>
  <si>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</si>
  <si>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</si>
  <si>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</si>
  <si>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</si>
  <si>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</si>
  <si>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</si>
  <si>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</si>
  <si>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</si>
  <si>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</si>
  <si>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</si>
  <si>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</si>
  <si>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</si>
  <si>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</si>
  <si>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</si>
  <si>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</si>
  <si>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</si>
  <si>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</si>
  <si>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</si>
  <si>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</si>
  <si>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</si>
  <si>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</si>
  <si>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</si>
  <si>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</si>
  <si>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</si>
  <si>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</si>
  <si>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</si>
  <si>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</si>
  <si>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</si>
  <si>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</si>
  <si>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</si>
  <si>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</si>
  <si>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</si>
  <si>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</si>
  <si>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</si>
  <si>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</si>
  <si>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</si>
  <si>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</si>
  <si>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</si>
  <si>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</si>
  <si>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</si>
  <si>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</si>
  <si>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</si>
  <si>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</si>
  <si>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</si>
  <si>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</si>
  <si>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</si>
  <si>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</si>
  <si>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</si>
  <si>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</si>
  <si>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</si>
  <si>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</si>
  <si>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</si>
  <si>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</si>
  <si>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</si>
  <si>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</si>
  <si>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</si>
  <si>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</si>
  <si>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</si>
  <si>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</si>
  <si>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</si>
  <si>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</si>
  <si>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</si>
  <si>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</si>
  <si>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</si>
  <si>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</si>
  <si>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</si>
  <si>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</si>
  <si>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</si>
  <si>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</si>
  <si>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</si>
  <si>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</si>
  <si>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</si>
  <si>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</si>
  <si>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</si>
  <si>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</si>
  <si>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</si>
  <si>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</si>
  <si>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</si>
  <si>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</si>
  <si>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</si>
  <si>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</si>
  <si>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</si>
  <si>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</si>
  <si>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</si>
  <si>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</si>
  <si>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</si>
  <si>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</si>
  <si>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</si>
  <si>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</si>
  <si>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</si>
  <si>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</si>
  <si>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</si>
  <si>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</si>
  <si>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</si>
  <si>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</si>
  <si>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</si>
  <si>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</si>
  <si>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</si>
  <si>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</si>
  <si>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</si>
  <si>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</si>
  <si>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</si>
  <si>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</si>
  <si>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</si>
  <si>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</si>
  <si>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</si>
  <si>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</si>
  <si>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</si>
  <si>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</si>
  <si>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</si>
  <si>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</si>
  <si>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</si>
  <si>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</si>
  <si>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</si>
  <si>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</si>
  <si>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</si>
  <si>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</si>
  <si>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</si>
  <si>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</si>
  <si>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</si>
  <si>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</si>
  <si>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</si>
  <si>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</si>
  <si>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</si>
  <si>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</si>
  <si>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</si>
  <si>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</si>
  <si>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</si>
  <si>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</si>
  <si>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</si>
  <si>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</si>
  <si>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</si>
  <si>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</si>
  <si>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</si>
  <si>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</si>
  <si>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</si>
  <si>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</si>
  <si>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</si>
  <si>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</si>
  <si>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</si>
  <si>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</si>
  <si>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</si>
  <si>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</si>
  <si>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</si>
  <si>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</si>
  <si>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</si>
  <si>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</si>
  <si>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</si>
  <si>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</si>
  <si>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</si>
  <si>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</si>
  <si>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</si>
  <si>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</si>
  <si>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</si>
  <si>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</si>
  <si>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</si>
  <si>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</si>
  <si>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</si>
  <si>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</si>
  <si>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</si>
  <si>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</si>
  <si>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</si>
  <si>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</si>
  <si>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</si>
  <si>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</si>
  <si>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</si>
  <si>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</si>
  <si>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</si>
  <si>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</si>
  <si>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</si>
  <si>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</si>
  <si>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</si>
  <si>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</si>
  <si>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</si>
  <si>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</si>
  <si>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</si>
  <si>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</si>
  <si>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</si>
  <si>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</si>
  <si>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</si>
  <si>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</si>
  <si>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</si>
  <si>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</si>
  <si>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</si>
  <si>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</si>
  <si>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</si>
  <si>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</si>
  <si>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</si>
  <si>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</si>
  <si>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</si>
  <si>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</si>
  <si>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</si>
  <si>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</si>
  <si>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</si>
  <si>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</si>
  <si>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</si>
  <si>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</si>
  <si>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</si>
  <si>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</si>
  <si>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</si>
  <si>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</si>
  <si>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</si>
  <si>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</si>
  <si>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</si>
  <si>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</si>
  <si>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</si>
  <si>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</si>
  <si>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</si>
  <si>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</si>
  <si>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</si>
  <si>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</si>
  <si>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</si>
  <si>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</si>
  <si>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</si>
  <si>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</si>
  <si>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</si>
  <si>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</si>
  <si>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</si>
  <si>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</si>
  <si>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</si>
  <si>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</si>
  <si>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</si>
  <si>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</si>
  <si>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</si>
  <si>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</si>
  <si>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</si>
  <si>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</si>
  <si>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</si>
  <si>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</si>
  <si>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</si>
  <si>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</si>
  <si>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</si>
  <si>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</si>
  <si>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</si>
  <si>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</si>
  <si>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</si>
  <si>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</si>
  <si>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</si>
  <si>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</si>
  <si>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</si>
  <si>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</si>
  <si>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</si>
  <si>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</si>
  <si>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</si>
  <si>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</si>
  <si>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</si>
  <si>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</si>
  <si>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</si>
  <si>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</si>
  <si>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</si>
  <si>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</si>
  <si>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</si>
  <si>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</si>
  <si>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</si>
  <si>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</si>
  <si>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</si>
  <si>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</si>
  <si>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</si>
  <si>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</si>
  <si>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</si>
  <si>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</si>
  <si>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</si>
  <si>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</si>
  <si>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</si>
  <si>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</si>
  <si>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</si>
  <si>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</si>
  <si>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</si>
  <si>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</si>
  <si>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</si>
  <si>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</si>
  <si>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</si>
  <si>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</si>
  <si>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</si>
  <si>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</si>
  <si>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</si>
  <si>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</si>
  <si>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</si>
  <si>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</si>
  <si>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</si>
  <si>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</si>
  <si>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</si>
  <si>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</si>
  <si>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</si>
  <si>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</si>
  <si>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</si>
  <si>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</si>
  <si>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</si>
  <si>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</si>
  <si>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</si>
  <si>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</si>
  <si>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</si>
  <si>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</si>
  <si>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</si>
  <si>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</si>
  <si>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</si>
  <si>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</si>
  <si>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</si>
  <si>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</si>
  <si>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</si>
  <si>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</si>
  <si>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</si>
  <si>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</si>
  <si>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</si>
  <si>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</si>
  <si>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</si>
  <si>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</si>
  <si>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</si>
  <si>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</si>
  <si>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</si>
  <si>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</si>
  <si>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</si>
  <si>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</si>
  <si>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</si>
  <si>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</si>
  <si>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</si>
  <si>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</si>
  <si>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</si>
  <si>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</si>
  <si>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</si>
  <si>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</si>
  <si>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</si>
  <si>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</si>
  <si>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</si>
  <si>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</si>
  <si>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</si>
  <si>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</si>
  <si>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</si>
  <si>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</si>
  <si>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</si>
  <si>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</si>
  <si>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</si>
  <si>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</si>
  <si>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</si>
  <si>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</si>
  <si>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</si>
  <si>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</si>
  <si>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</si>
  <si>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</si>
  <si>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</si>
  <si>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</si>
  <si>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</si>
  <si>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</si>
  <si>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</si>
  <si>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</si>
  <si>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</si>
  <si>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</si>
  <si>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</si>
  <si>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</si>
  <si>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</si>
  <si>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</si>
  <si>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</si>
  <si>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</si>
  <si>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</si>
  <si>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</si>
  <si>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</si>
  <si>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</si>
  <si>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</si>
  <si>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</si>
  <si>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</si>
  <si>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</si>
  <si>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</si>
  <si>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</si>
  <si>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</si>
  <si>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</si>
  <si>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</si>
  <si>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</si>
  <si>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</si>
  <si>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</si>
  <si>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</si>
  <si>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</si>
  <si>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</si>
  <si>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</si>
  <si>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</si>
  <si>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</si>
  <si>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</si>
  <si>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</si>
  <si>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</si>
  <si>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</si>
  <si>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</si>
  <si>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</si>
  <si>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</si>
  <si>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</si>
  <si>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</si>
  <si>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</si>
  <si>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</si>
  <si>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</si>
  <si>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</si>
  <si>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</si>
  <si>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</si>
  <si>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</si>
  <si>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</si>
  <si>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</si>
  <si>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</si>
  <si>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</si>
  <si>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</si>
  <si>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</si>
  <si>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</si>
  <si>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</si>
  <si>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</si>
  <si>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</si>
  <si>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</si>
  <si>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</si>
  <si>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</si>
  <si>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</si>
  <si>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</si>
  <si>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</si>
  <si>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</si>
  <si>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</si>
  <si>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</si>
  <si>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</si>
  <si>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</si>
  <si>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</si>
  <si>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</si>
  <si>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</si>
  <si>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</si>
  <si>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</si>
  <si>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</si>
  <si>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</si>
  <si>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</si>
  <si>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</si>
  <si>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</si>
  <si>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</si>
  <si>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</si>
  <si>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</si>
  <si>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</si>
  <si>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</si>
  <si>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</si>
  <si>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</si>
  <si>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</si>
  <si>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</si>
  <si>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</si>
  <si>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</si>
  <si>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</si>
  <si>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</si>
  <si>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</si>
  <si>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</si>
  <si>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</si>
  <si>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</si>
  <si>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</si>
  <si>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</si>
  <si>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</si>
  <si>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</si>
  <si>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</si>
  <si>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</si>
  <si>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</si>
  <si>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</si>
  <si>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</si>
  <si>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</si>
  <si>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</si>
  <si>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</si>
  <si>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</si>
  <si>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</si>
  <si>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</si>
  <si>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</si>
  <si>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</si>
  <si>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</si>
  <si>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</si>
  <si>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</si>
  <si>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</si>
  <si>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</si>
  <si>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</si>
  <si>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</si>
  <si>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</si>
  <si>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</si>
  <si>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</si>
  <si>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</si>
  <si>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</si>
  <si>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</si>
  <si>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</si>
  <si>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</si>
  <si>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</si>
  <si>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</si>
  <si>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</si>
  <si>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</si>
  <si>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</si>
  <si>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</si>
  <si>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</si>
  <si>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</si>
  <si>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</si>
  <si>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</si>
  <si>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</si>
  <si>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</si>
  <si>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</si>
  <si>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</si>
  <si>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</si>
  <si>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</si>
  <si>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</si>
  <si>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</si>
  <si>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</si>
  <si>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</si>
  <si>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</si>
  <si>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</si>
  <si>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</si>
  <si>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</si>
  <si>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</si>
  <si>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</si>
  <si>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</si>
  <si>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</si>
  <si>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</si>
  <si>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</si>
  <si>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</si>
  <si>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</si>
  <si>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</si>
  <si>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</si>
  <si>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</si>
  <si>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</si>
  <si>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</si>
  <si>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</si>
  <si>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</si>
  <si>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</si>
  <si>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</si>
  <si>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</si>
  <si>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</si>
  <si>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</si>
  <si>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</si>
  <si>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</si>
  <si>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</si>
  <si>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</si>
  <si>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</si>
  <si>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</si>
  <si>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</si>
  <si>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</si>
  <si>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</si>
  <si>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</si>
  <si>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</si>
  <si>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</si>
  <si>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</si>
  <si>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</si>
  <si>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</si>
  <si>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</si>
  <si>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</si>
  <si>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</si>
  <si>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</si>
  <si>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</si>
  <si>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</si>
  <si>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</si>
  <si>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</si>
  <si>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</si>
  <si>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</si>
  <si>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</si>
  <si>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</si>
  <si>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</si>
  <si>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</si>
  <si>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</si>
  <si>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</si>
  <si>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</si>
  <si>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</si>
  <si>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</si>
  <si>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</si>
  <si>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</si>
  <si>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</si>
  <si>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</si>
  <si>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</si>
  <si>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</si>
  <si>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</si>
  <si>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</si>
  <si>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</si>
  <si>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</si>
  <si>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</si>
  <si>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</si>
  <si>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</si>
  <si>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</si>
  <si>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</si>
  <si>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</si>
  <si>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</si>
  <si>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</si>
  <si>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</si>
  <si>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</si>
  <si>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</si>
  <si>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</si>
  <si>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</si>
  <si>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</si>
  <si>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</si>
  <si>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</si>
  <si>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</si>
  <si>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</si>
  <si>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</si>
  <si>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</si>
  <si>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</si>
  <si>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</si>
  <si>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</si>
  <si>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</si>
  <si>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</si>
  <si>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</si>
  <si>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</si>
  <si>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</si>
  <si>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</si>
  <si>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</si>
  <si>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</si>
  <si>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</si>
  <si>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</si>
  <si>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</si>
  <si>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</si>
  <si>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</si>
  <si>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</si>
  <si>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</si>
  <si>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</si>
  <si>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</si>
  <si>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</si>
  <si>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</si>
  <si>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</si>
  <si>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</si>
  <si>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</si>
  <si>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</si>
  <si>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</si>
  <si>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</si>
  <si>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</si>
  <si>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</si>
  <si>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</si>
  <si>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</si>
  <si>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</si>
  <si>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</si>
  <si>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</si>
  <si>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</si>
  <si>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</si>
  <si>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</si>
  <si>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</si>
  <si>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</si>
  <si>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</si>
  <si>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</si>
  <si>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</si>
  <si>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</si>
  <si>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</si>
  <si>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</si>
  <si>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</si>
  <si>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</si>
  <si>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</si>
  <si>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</si>
  <si>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</si>
  <si>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</si>
  <si>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</si>
  <si>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</si>
  <si>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</si>
  <si>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</si>
  <si>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</si>
  <si>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</si>
  <si>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</si>
  <si>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</si>
  <si>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</si>
  <si>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</si>
  <si>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</si>
  <si>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</si>
  <si>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</si>
  <si>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</si>
  <si>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</si>
  <si>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</si>
  <si>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</si>
  <si>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</si>
  <si>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</si>
  <si>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</si>
  <si>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</si>
  <si>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</si>
  <si>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</si>
  <si>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</si>
  <si>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</si>
  <si>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</si>
  <si>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</si>
  <si>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</si>
  <si>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</si>
  <si>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</si>
  <si>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</si>
  <si>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</si>
  <si>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</si>
  <si>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</si>
  <si>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</si>
  <si>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</si>
  <si>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</si>
  <si>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</si>
  <si>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</si>
  <si>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</si>
  <si>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</si>
  <si>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</si>
  <si>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</si>
  <si>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</si>
  <si>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</si>
  <si>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</si>
  <si>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</si>
  <si>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</si>
  <si>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</si>
  <si>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</si>
  <si>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</si>
  <si>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</si>
  <si>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</si>
  <si>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</si>
  <si>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</si>
  <si>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</si>
  <si>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</si>
  <si>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</si>
  <si>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</si>
  <si>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</si>
  <si>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</si>
  <si>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</si>
  <si>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</si>
  <si>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</si>
  <si>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</si>
  <si>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</si>
  <si>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</si>
  <si>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</si>
  <si>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</si>
  <si>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</si>
  <si>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</si>
  <si>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</si>
  <si>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</si>
  <si>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</si>
  <si>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</si>
  <si>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</si>
  <si>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</si>
  <si>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</si>
  <si>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</si>
  <si>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</si>
  <si>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</si>
  <si>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</si>
  <si>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</si>
  <si>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</si>
  <si>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</si>
  <si>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</si>
  <si>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</si>
  <si>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</si>
  <si>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</si>
  <si>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</si>
  <si>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</si>
  <si>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</si>
  <si>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</si>
  <si>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</si>
  <si>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</si>
  <si>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</si>
  <si>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</si>
  <si>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</si>
  <si>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</si>
  <si>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</si>
  <si>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</si>
  <si>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</si>
  <si>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</si>
  <si>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</si>
  <si>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</si>
  <si>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</si>
  <si>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</si>
  <si>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</si>
  <si>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</si>
  <si>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</si>
  <si>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</si>
  <si>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</si>
  <si>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</si>
  <si>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</si>
  <si>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</si>
  <si>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</si>
  <si>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</si>
  <si>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</si>
  <si>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</si>
  <si>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</si>
  <si>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</si>
  <si>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</si>
  <si>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</si>
  <si>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</si>
  <si>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</si>
  <si>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</si>
  <si>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</si>
  <si>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</si>
  <si>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</si>
  <si>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</si>
  <si>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</si>
  <si>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</si>
  <si>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</si>
  <si>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</si>
  <si>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</si>
  <si>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</si>
  <si>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</si>
  <si>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</si>
  <si>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</si>
  <si>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</si>
  <si>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</si>
  <si>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</si>
  <si>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</si>
  <si>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</si>
  <si>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</si>
  <si>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</si>
  <si>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</si>
  <si>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</si>
  <si>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</si>
  <si>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</si>
  <si>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</si>
  <si>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</si>
  <si>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</si>
  <si>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</si>
  <si>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</si>
  <si>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</si>
  <si>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</si>
  <si>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</si>
  <si>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</si>
  <si>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</si>
  <si>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</si>
  <si>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</si>
  <si>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</si>
  <si>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</si>
  <si>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</si>
  <si>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</si>
  <si>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</si>
  <si>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</si>
  <si>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</si>
  <si>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</si>
  <si>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</si>
  <si>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</si>
  <si>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</si>
  <si>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</si>
  <si>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</si>
  <si>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</si>
  <si>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</si>
  <si>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</si>
  <si>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</si>
  <si>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</si>
  <si>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</si>
  <si>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</si>
  <si>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</si>
  <si>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</si>
  <si>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</si>
  <si>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</si>
  <si>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</si>
  <si>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</si>
  <si>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</si>
  <si>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</si>
  <si>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</si>
  <si>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</si>
  <si>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</si>
  <si>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</si>
  <si>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</si>
  <si>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</si>
  <si>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</si>
  <si>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</si>
  <si>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</si>
  <si>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</si>
  <si>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</si>
  <si>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</si>
  <si>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</si>
  <si>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</si>
  <si>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</si>
  <si>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</si>
  <si>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</si>
  <si>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</si>
  <si>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</si>
  <si>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</si>
  <si>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</si>
  <si>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</si>
  <si>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</si>
  <si>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</si>
  <si>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</si>
  <si>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</si>
  <si>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</si>
  <si>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</si>
  <si>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</si>
  <si>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</si>
  <si>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</si>
  <si>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</si>
  <si>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</si>
  <si>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</si>
  <si>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</si>
  <si>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</si>
  <si>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</si>
  <si>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</si>
  <si>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</si>
  <si>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</si>
  <si>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</si>
  <si>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</si>
  <si>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</si>
  <si>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</si>
  <si>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</si>
  <si>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</si>
  <si>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</si>
  <si>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</si>
  <si>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</si>
  <si>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</si>
  <si>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</si>
  <si>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</si>
  <si>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</si>
  <si>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</si>
  <si>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</si>
  <si>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</si>
  <si>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</si>
  <si>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</si>
  <si>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</si>
  <si>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</si>
  <si>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</si>
  <si>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</si>
  <si>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</si>
  <si>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</si>
  <si>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</si>
  <si>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</si>
  <si>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</si>
  <si>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</si>
  <si>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</si>
  <si>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</si>
  <si>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</si>
  <si>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</si>
  <si>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</si>
  <si>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</si>
  <si>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</si>
  <si>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</si>
  <si>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</si>
  <si>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</si>
  <si>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</si>
  <si>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</si>
  <si>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</si>
  <si>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</si>
  <si>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</si>
  <si>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</si>
  <si>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</si>
  <si>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</si>
  <si>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</si>
  <si>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</si>
  <si>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</si>
  <si>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</si>
  <si>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</si>
  <si>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</si>
  <si>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</si>
  <si>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</si>
  <si>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</si>
  <si>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</si>
  <si>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</si>
  <si>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</si>
  <si>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</si>
  <si>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</si>
  <si>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</si>
  <si>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</si>
  <si>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</si>
  <si>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</si>
  <si>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</si>
  <si>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</si>
  <si>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</si>
  <si>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</si>
  <si>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</si>
  <si>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</si>
  <si>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</si>
  <si>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</si>
  <si>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</si>
  <si>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</si>
  <si>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</si>
  <si>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</si>
  <si>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</si>
  <si>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</si>
  <si>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</si>
  <si>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</si>
  <si>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</si>
  <si>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</si>
  <si>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</si>
  <si>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</si>
  <si>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</si>
  <si>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</si>
  <si>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</si>
  <si>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</si>
  <si>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</si>
  <si>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</si>
  <si>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</si>
  <si>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</si>
  <si>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</si>
  <si>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</si>
  <si>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</si>
  <si>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</si>
  <si>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</si>
  <si>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</si>
  <si>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</si>
  <si>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</si>
  <si>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</si>
  <si>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</si>
  <si>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</si>
  <si>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</si>
  <si>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</si>
  <si>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</si>
  <si>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</si>
  <si>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</si>
  <si>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</si>
  <si>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</si>
  <si>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</si>
  <si>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</si>
  <si>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</si>
  <si>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</si>
  <si>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</si>
  <si>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</si>
  <si>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</si>
  <si>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</si>
  <si>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</si>
  <si>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</si>
  <si>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</si>
  <si>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</si>
  <si>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</si>
  <si>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</si>
  <si>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</si>
  <si>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</si>
  <si>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</si>
  <si>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</si>
  <si>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</si>
  <si>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</si>
  <si>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</si>
  <si>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</si>
  <si>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</si>
  <si>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</si>
  <si>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</si>
  <si>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</si>
  <si>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</si>
  <si>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</si>
  <si>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</si>
  <si>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</si>
  <si>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</si>
  <si>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</si>
  <si>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</si>
  <si>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</si>
  <si>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</si>
  <si>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</si>
  <si>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</si>
  <si>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</si>
  <si>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</si>
  <si>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</si>
  <si>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</si>
  <si>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</si>
  <si>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</si>
  <si>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</si>
  <si>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</si>
  <si>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</si>
  <si>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</si>
  <si>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</si>
  <si>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</si>
  <si>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</si>
  <si>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</si>
  <si>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</si>
  <si>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</si>
  <si>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</si>
  <si>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</si>
  <si>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</si>
  <si>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</si>
  <si>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</si>
  <si>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</si>
  <si>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</si>
  <si>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</si>
  <si>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</si>
  <si>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</si>
  <si>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</si>
  <si>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</si>
  <si>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</si>
  <si>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</si>
  <si>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</si>
  <si>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</si>
  <si>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</si>
  <si>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</si>
  <si>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</si>
  <si>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</si>
  <si>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</si>
  <si>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</si>
  <si>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</si>
  <si>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</si>
  <si>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</si>
  <si>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</si>
  <si>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</si>
  <si>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</si>
  <si>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</si>
  <si>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</si>
  <si>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</si>
  <si>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</si>
  <si>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</si>
  <si>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</si>
  <si>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</si>
  <si>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</si>
  <si>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</si>
  <si>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</si>
  <si>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</si>
  <si>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</si>
  <si>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</si>
  <si>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</si>
  <si>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</si>
  <si>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</si>
  <si>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</si>
  <si>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</si>
  <si>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</si>
  <si>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</si>
  <si>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</si>
  <si>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</si>
  <si>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</si>
  <si>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</si>
  <si>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</si>
  <si>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</si>
  <si>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</si>
  <si>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</si>
  <si>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</si>
  <si>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</si>
  <si>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</si>
  <si>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</si>
  <si>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</si>
  <si>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</si>
  <si>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</si>
  <si>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</si>
  <si>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</si>
  <si>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</si>
  <si>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</si>
  <si>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</si>
  <si>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</si>
  <si>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</si>
  <si>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</si>
  <si>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</si>
  <si>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</si>
  <si>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</si>
  <si>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</si>
  <si>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</si>
  <si>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</si>
  <si>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</si>
  <si>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</si>
  <si>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</si>
  <si>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</si>
  <si>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</si>
  <si>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</si>
  <si>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</si>
  <si>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</si>
  <si>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</si>
  <si>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</si>
  <si>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</si>
  <si>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</si>
  <si>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</si>
  <si>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</si>
  <si>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</si>
  <si>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</si>
  <si>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</si>
  <si>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</si>
  <si>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</si>
  <si>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</si>
  <si>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</si>
  <si>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</si>
  <si>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</si>
  <si>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</si>
  <si>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</si>
  <si>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</si>
  <si>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</si>
  <si>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</si>
  <si>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</si>
  <si>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</si>
  <si>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</si>
  <si>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</si>
  <si>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</si>
  <si>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</si>
  <si>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</si>
  <si>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</si>
  <si>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</si>
  <si>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</si>
  <si>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</si>
  <si>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</si>
  <si>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</si>
  <si>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</si>
  <si>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</si>
  <si>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</si>
  <si>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</si>
  <si>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</si>
  <si>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</si>
  <si>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</si>
  <si>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</si>
  <si>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</si>
  <si>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</si>
  <si>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</si>
  <si>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</si>
  <si>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</si>
  <si>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</si>
  <si>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</si>
  <si>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</si>
  <si>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</si>
  <si>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</si>
  <si>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</si>
  <si>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</si>
  <si>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</si>
  <si>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</si>
  <si>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</si>
  <si>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</si>
  <si>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</si>
  <si>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</si>
  <si>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</si>
  <si>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</si>
  <si>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</si>
  <si>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</si>
  <si>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</si>
  <si>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</si>
  <si>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</si>
  <si>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</si>
  <si>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</si>
  <si>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</si>
  <si>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</si>
  <si>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</si>
  <si>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</si>
  <si>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</si>
  <si>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</si>
  <si>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</si>
  <si>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</si>
  <si>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</si>
  <si>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</si>
  <si>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</si>
  <si>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</si>
  <si>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</si>
  <si>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</si>
  <si>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</si>
  <si>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</si>
  <si>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</si>
  <si>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</si>
  <si>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</si>
  <si>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</si>
  <si>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</si>
  <si>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</si>
  <si>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</si>
  <si>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</si>
  <si>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</si>
  <si>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</si>
  <si>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</si>
  <si>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</si>
  <si>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</si>
  <si>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</si>
  <si>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</si>
  <si>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</si>
  <si>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</si>
  <si>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</si>
  <si>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</si>
  <si>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</si>
  <si>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</si>
  <si>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</si>
  <si>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</si>
  <si>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</si>
  <si>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</si>
  <si>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</si>
  <si>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</si>
  <si>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</si>
  <si>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</si>
  <si>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</si>
  <si>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</si>
  <si>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</si>
  <si>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</si>
  <si>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</si>
  <si>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</si>
  <si>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</si>
  <si>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</si>
  <si>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</si>
  <si>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</si>
  <si>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</si>
  <si>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</si>
  <si>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</si>
  <si>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</si>
  <si>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</si>
  <si>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</si>
  <si>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</si>
  <si>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</si>
  <si>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</si>
  <si>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</si>
  <si>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</si>
  <si>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</si>
  <si>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</si>
  <si>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</si>
  <si>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</si>
  <si>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</si>
  <si>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</si>
  <si>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</si>
  <si>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</si>
  <si>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</si>
  <si>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</si>
  <si>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</si>
  <si>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</si>
  <si>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</si>
  <si>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</si>
  <si>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</si>
  <si>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</si>
  <si>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</si>
  <si>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</si>
  <si>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</si>
  <si>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</si>
  <si>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</si>
  <si>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</si>
  <si>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</si>
  <si>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</si>
  <si>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</si>
  <si>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</si>
  <si>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</si>
  <si>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</si>
  <si>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</si>
  <si>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</si>
  <si>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</si>
  <si>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</si>
  <si>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</si>
  <si>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</si>
  <si>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</si>
  <si>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</si>
  <si>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</si>
  <si>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</si>
  <si>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</si>
  <si>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</si>
  <si>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</si>
  <si>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</si>
  <si>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</si>
  <si>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</si>
  <si>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</si>
  <si>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</si>
  <si>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</si>
  <si>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</si>
  <si>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</si>
  <si>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</si>
  <si>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</si>
  <si>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</si>
  <si>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</si>
  <si>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</si>
  <si>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</si>
  <si>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</si>
  <si>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</si>
  <si>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</si>
  <si>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</si>
  <si>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</si>
  <si>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</si>
  <si>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</si>
  <si>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</si>
  <si>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</si>
  <si>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</si>
  <si>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</si>
  <si>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</si>
  <si>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</si>
  <si>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</si>
  <si>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</si>
  <si>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</si>
  <si>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</si>
  <si>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</si>
  <si>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</si>
  <si>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</si>
  <si>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</si>
  <si>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</si>
  <si>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</si>
  <si>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</si>
  <si>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</si>
  <si>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</si>
  <si>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</si>
  <si>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</si>
  <si>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</si>
  <si>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</si>
  <si>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</si>
  <si>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</si>
  <si>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</si>
  <si>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</si>
  <si>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</si>
  <si>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</si>
  <si>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</si>
  <si>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</si>
  <si>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</si>
  <si>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</si>
  <si>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</si>
  <si>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</si>
  <si>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</si>
  <si>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</si>
  <si>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</si>
  <si>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</si>
  <si>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</si>
  <si>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</si>
  <si>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</si>
  <si>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</si>
  <si>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</si>
  <si>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</si>
  <si>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</si>
  <si>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</si>
  <si>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</si>
  <si>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</si>
  <si>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</si>
  <si>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</si>
  <si>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</si>
  <si>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</si>
  <si>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</si>
  <si>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</si>
  <si>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</si>
  <si>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</si>
  <si>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</si>
  <si>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</si>
  <si>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</si>
  <si>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</si>
  <si>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</si>
  <si>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</si>
  <si>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</si>
  <si>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</si>
  <si>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</si>
  <si>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</si>
  <si>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</si>
  <si>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</si>
  <si>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</si>
  <si>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</si>
  <si>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</si>
  <si>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</si>
  <si>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</si>
  <si>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</si>
  <si>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</si>
  <si>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</si>
  <si>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</si>
  <si>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</si>
  <si>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</si>
  <si>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</si>
  <si>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</si>
  <si>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</si>
  <si>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</si>
  <si>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</si>
  <si>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</si>
  <si>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</si>
  <si>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</si>
  <si>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</si>
  <si>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</si>
  <si>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</si>
  <si>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</si>
  <si>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</si>
  <si>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</si>
  <si>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</si>
  <si>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</si>
  <si>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</si>
  <si>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</si>
  <si>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</si>
  <si>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</si>
  <si>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</si>
  <si>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</si>
  <si>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</si>
  <si>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</si>
  <si>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</si>
  <si>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</si>
  <si>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</si>
  <si>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</si>
  <si>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</si>
  <si>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</si>
  <si>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</si>
  <si>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</si>
  <si>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</si>
  <si>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</si>
  <si>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</si>
  <si>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</si>
  <si>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</si>
  <si>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</si>
  <si>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</si>
  <si>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</si>
  <si>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</si>
  <si>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</si>
  <si>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</si>
  <si>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</si>
  <si>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</si>
  <si>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</si>
  <si>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</si>
  <si>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</si>
  <si>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</si>
  <si>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</si>
  <si>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</si>
  <si>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</si>
  <si>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</si>
  <si>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</si>
  <si>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</si>
  <si>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</si>
  <si>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</si>
  <si>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</si>
  <si>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</si>
  <si>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</si>
  <si>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</si>
  <si>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</si>
  <si>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</si>
  <si>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</si>
  <si>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</si>
  <si>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</si>
  <si>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</si>
  <si>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</si>
  <si>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</si>
  <si>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</si>
  <si>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</si>
  <si>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</si>
  <si>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</si>
  <si>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</si>
  <si>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</si>
  <si>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</si>
  <si>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</si>
  <si>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</si>
  <si>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</si>
  <si>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</si>
  <si>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</si>
  <si>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</si>
  <si>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</si>
  <si>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</si>
  <si>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</si>
  <si>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</si>
  <si>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</si>
  <si>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</si>
  <si>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</si>
  <si>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</si>
  <si>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</si>
  <si>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</si>
  <si>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</si>
  <si>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</si>
  <si>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</si>
  <si>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</si>
  <si>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</si>
  <si>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</si>
  <si>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</si>
  <si>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</si>
  <si>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</si>
  <si>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</si>
  <si>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</si>
  <si>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</si>
  <si>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</si>
  <si>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</si>
  <si>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</si>
  <si>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</si>
  <si>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</si>
  <si>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</si>
  <si>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</si>
  <si>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</si>
  <si>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</si>
  <si>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</si>
  <si>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</si>
  <si>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</si>
  <si>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</si>
  <si>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</si>
  <si>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</si>
  <si>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</si>
  <si>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</si>
  <si>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</si>
  <si>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</si>
  <si>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</si>
  <si>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</si>
  <si>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</si>
  <si>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</si>
  <si>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</si>
  <si>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</si>
  <si>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</si>
  <si>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</si>
  <si>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</si>
  <si>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</si>
  <si>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</si>
  <si>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</si>
  <si>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</si>
  <si>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</si>
  <si>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</si>
  <si>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</si>
  <si>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</si>
  <si>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</si>
  <si>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</si>
  <si>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</si>
  <si>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</si>
  <si>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</si>
  <si>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</si>
  <si>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</si>
  <si>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</si>
  <si>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</si>
  <si>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</si>
  <si>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</si>
  <si>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</si>
  <si>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</si>
  <si>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</si>
  <si>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</si>
  <si>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</si>
  <si>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</si>
  <si>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</si>
  <si>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</si>
  <si>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</si>
  <si>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</si>
  <si>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</si>
  <si>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</si>
  <si>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</si>
  <si>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</si>
  <si>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</si>
  <si>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</si>
  <si>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</si>
  <si>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</si>
  <si>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</si>
  <si>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</si>
  <si>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</si>
  <si>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</si>
  <si>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</si>
  <si>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</si>
  <si>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</si>
  <si>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</si>
  <si>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</si>
  <si>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</si>
  <si>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</si>
  <si>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</si>
  <si>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</si>
  <si>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</si>
  <si>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</si>
  <si>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</si>
  <si>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</si>
  <si>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</si>
  <si>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</si>
  <si>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</si>
  <si>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</si>
  <si>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</si>
  <si>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</si>
  <si>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</si>
  <si>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</si>
  <si>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</si>
  <si>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</si>
  <si>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</si>
  <si>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</si>
  <si>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</si>
  <si>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</si>
  <si>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</si>
  <si>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</si>
  <si>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</si>
  <si>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</si>
  <si>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</si>
  <si>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</si>
  <si>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</si>
  <si>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</si>
  <si>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</si>
  <si>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</si>
  <si>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</si>
  <si>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</si>
  <si>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</si>
  <si>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</si>
  <si>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</si>
  <si>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</si>
  <si>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</si>
  <si>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</si>
  <si>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</si>
  <si>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</si>
  <si>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</si>
  <si>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</si>
  <si>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</si>
  <si>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</si>
  <si>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</si>
  <si>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</si>
  <si>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</si>
  <si>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</si>
  <si>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</si>
  <si>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</si>
  <si>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</si>
  <si>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</si>
  <si>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</si>
  <si>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</si>
  <si>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</si>
  <si>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</si>
  <si>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</si>
  <si>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</si>
  <si>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</si>
  <si>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</si>
  <si>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</si>
  <si>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</si>
  <si>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</si>
  <si>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</si>
  <si>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</si>
  <si>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</si>
  <si>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</si>
  <si>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</si>
  <si>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</si>
  <si>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</si>
  <si>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</si>
  <si>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</si>
  <si>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</si>
  <si>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</si>
  <si>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</si>
  <si>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</si>
  <si>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</si>
  <si>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</si>
  <si>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</si>
  <si>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</si>
  <si>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</si>
  <si>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</si>
  <si>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</si>
  <si>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</si>
  <si>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</si>
  <si>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</si>
  <si>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</si>
  <si>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</si>
  <si>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</si>
  <si>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</si>
  <si>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</si>
  <si>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</si>
  <si>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</si>
  <si>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</si>
  <si>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</si>
  <si>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</si>
  <si>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</si>
  <si>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</si>
  <si>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</si>
  <si>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</si>
  <si>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</si>
  <si>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</si>
  <si>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</si>
  <si>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</si>
  <si>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</si>
  <si>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</si>
  <si>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</si>
  <si>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</si>
  <si>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</si>
  <si>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</si>
  <si>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</si>
  <si>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</si>
  <si>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</si>
  <si>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</si>
  <si>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</si>
  <si>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</si>
  <si>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</si>
  <si>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</si>
  <si>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</si>
  <si>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</si>
  <si>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</si>
  <si>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</si>
  <si>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</si>
  <si>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</si>
  <si>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</si>
  <si>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</si>
  <si>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</si>
  <si>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</si>
  <si>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</si>
  <si>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</si>
  <si>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</si>
  <si>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</si>
  <si>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</si>
  <si>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</si>
  <si>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</si>
  <si>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</si>
  <si>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</si>
  <si>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</si>
  <si>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</si>
  <si>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</si>
  <si>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</si>
  <si>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</si>
  <si>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</si>
  <si>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</si>
  <si>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</si>
  <si>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</si>
  <si>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</si>
  <si>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</si>
  <si>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</si>
  <si>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</si>
  <si>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</si>
  <si>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</si>
  <si>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</si>
  <si>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</si>
  <si>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</si>
  <si>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</si>
  <si>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</si>
  <si>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</si>
  <si>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</si>
  <si>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</si>
  <si>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</si>
  <si>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</si>
  <si>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</si>
  <si>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</si>
  <si>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</si>
  <si>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</si>
  <si>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</si>
  <si>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</si>
  <si>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</si>
  <si>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</si>
  <si>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</si>
  <si>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</si>
  <si>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</si>
  <si>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</si>
  <si>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</si>
  <si>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</si>
  <si>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</si>
  <si>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</si>
  <si>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</si>
  <si>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</si>
  <si>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</si>
  <si>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</si>
  <si>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</si>
  <si>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</si>
  <si>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</si>
  <si>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</si>
  <si>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</si>
  <si>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</si>
  <si>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</si>
  <si>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</si>
  <si>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</si>
  <si>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</si>
  <si>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</si>
  <si>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</si>
  <si>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</si>
  <si>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</si>
  <si>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</si>
  <si>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</si>
  <si>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</si>
  <si>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</si>
  <si>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</si>
  <si>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</si>
  <si>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</si>
  <si>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</si>
  <si>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</si>
  <si>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</si>
  <si>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</si>
  <si>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</si>
  <si>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</si>
  <si>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</si>
  <si>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</si>
  <si>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</si>
  <si>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</si>
  <si>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</si>
  <si>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</si>
  <si>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</si>
  <si>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</si>
  <si>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</si>
  <si>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</si>
  <si>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</si>
  <si>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</si>
  <si>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</si>
  <si>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</si>
  <si>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</si>
  <si>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</si>
  <si>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</si>
  <si>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</si>
  <si>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</si>
  <si>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</si>
  <si>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</si>
  <si>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</si>
  <si>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</si>
  <si>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</si>
  <si>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</si>
  <si>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</si>
  <si>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</si>
  <si>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</si>
  <si>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</si>
  <si>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</si>
  <si>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</si>
  <si>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</si>
  <si>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</si>
  <si>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</si>
  <si>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</si>
  <si>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</si>
  <si>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</si>
  <si>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</si>
  <si>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</si>
  <si>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</si>
  <si>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</si>
  <si>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</si>
  <si>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</si>
  <si>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</si>
  <si>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</si>
  <si>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</si>
  <si>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</si>
  <si>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</si>
  <si>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</si>
  <si>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</si>
  <si>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</si>
  <si>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</si>
  <si>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</si>
  <si>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</si>
  <si>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</si>
  <si>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</si>
  <si>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</si>
  <si>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</si>
  <si>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</si>
  <si>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</si>
  <si>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</si>
  <si>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</si>
  <si>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</si>
  <si>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</si>
  <si>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</si>
  <si>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</si>
  <si>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</si>
  <si>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</si>
  <si>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</si>
  <si>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</si>
  <si>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</si>
  <si>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</si>
  <si>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</si>
  <si>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</si>
  <si>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</si>
  <si>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</si>
  <si>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</si>
  <si>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</si>
  <si>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</si>
  <si>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</si>
  <si>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</si>
  <si>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</si>
  <si>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</si>
  <si>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</si>
  <si>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</si>
  <si>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</si>
  <si>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</si>
  <si>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</si>
  <si>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</si>
  <si>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</si>
  <si>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</si>
  <si>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</si>
  <si>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</si>
  <si>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</si>
  <si>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</si>
  <si>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</si>
  <si>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</si>
  <si>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</si>
  <si>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</si>
  <si>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</si>
  <si>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</si>
  <si>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</si>
  <si>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</si>
  <si>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</si>
  <si>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</si>
  <si>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</si>
  <si>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</si>
  <si>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</si>
  <si>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</si>
  <si>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</si>
  <si>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</si>
  <si>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</si>
  <si>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</si>
  <si>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</si>
  <si>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</si>
  <si>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</si>
  <si>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</si>
  <si>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</si>
  <si>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</si>
  <si>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</si>
  <si>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</si>
  <si>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</si>
  <si>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</si>
  <si>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</si>
  <si>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</si>
  <si>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</si>
  <si>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</si>
  <si>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</si>
  <si>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</si>
  <si>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</si>
  <si>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</si>
  <si>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</si>
  <si>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</si>
  <si>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</si>
  <si>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</si>
  <si>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</si>
  <si>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</si>
  <si>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</si>
  <si>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</si>
  <si>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</si>
  <si>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</si>
  <si>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</si>
  <si>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</si>
  <si>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</si>
  <si>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</si>
  <si>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</si>
  <si>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</si>
  <si>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</si>
  <si>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</si>
  <si>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</si>
  <si>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</si>
  <si>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</si>
  <si>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</si>
  <si>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</si>
  <si>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</si>
  <si>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</si>
  <si>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</si>
  <si>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</si>
  <si>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</si>
  <si>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</si>
  <si>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</si>
  <si>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</si>
  <si>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</si>
  <si>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</si>
  <si>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</si>
  <si>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</si>
  <si>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</si>
  <si>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</si>
  <si>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</si>
  <si>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</si>
  <si>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</si>
  <si>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</si>
  <si>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</si>
  <si>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</si>
  <si>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</si>
  <si>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</si>
  <si>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</si>
  <si>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</si>
  <si>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</si>
  <si>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</si>
  <si>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</si>
  <si>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</si>
  <si>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</si>
  <si>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</si>
  <si>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</si>
  <si>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</si>
  <si>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</si>
  <si>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</si>
  <si>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</si>
  <si>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</si>
  <si>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</si>
  <si>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</si>
  <si>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</si>
  <si>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</si>
  <si>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</si>
  <si>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</si>
  <si>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</si>
  <si>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</si>
  <si>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</si>
  <si>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</si>
  <si>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</si>
  <si>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</si>
  <si>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</si>
  <si>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</si>
  <si>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</si>
  <si>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</si>
  <si>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</si>
  <si>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</si>
  <si>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</si>
  <si>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</si>
  <si>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</si>
  <si>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</si>
  <si>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</si>
  <si>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</si>
  <si>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</si>
  <si>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</si>
  <si>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</si>
  <si>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</si>
  <si>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</si>
  <si>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</si>
  <si>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</si>
  <si>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</si>
  <si>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</si>
  <si>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</si>
  <si>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</si>
  <si>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</si>
  <si>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</si>
  <si>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</si>
  <si>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</si>
  <si>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</si>
  <si>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</si>
  <si>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</si>
  <si>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</si>
  <si>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</si>
  <si>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</si>
  <si>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</si>
  <si>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</si>
  <si>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</si>
  <si>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</si>
  <si>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</si>
  <si>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</si>
  <si>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</si>
  <si>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</si>
  <si>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</si>
  <si>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</si>
  <si>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</si>
  <si>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</si>
  <si>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</si>
  <si>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</si>
  <si>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</si>
  <si>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</si>
  <si>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</si>
  <si>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</si>
  <si>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</si>
  <si>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</si>
  <si>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</si>
  <si>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</si>
  <si>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</si>
  <si>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</si>
  <si>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</si>
  <si>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</si>
  <si>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</si>
  <si>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</si>
  <si>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</si>
  <si>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</si>
  <si>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</si>
  <si>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</si>
  <si>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</si>
  <si>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</si>
  <si>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</si>
  <si>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</si>
  <si>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</si>
  <si>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</si>
  <si>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</si>
  <si>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</si>
  <si>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</si>
  <si>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</si>
  <si>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</si>
  <si>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</si>
  <si>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</si>
  <si>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</si>
  <si>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</si>
  <si>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</si>
  <si>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</si>
  <si>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</si>
  <si>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</si>
  <si>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</si>
  <si>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</si>
  <si>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</si>
  <si>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</si>
  <si>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</si>
  <si>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</si>
  <si>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</si>
  <si>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</si>
  <si>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</si>
  <si>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</si>
  <si>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</si>
  <si>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</si>
  <si>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</si>
  <si>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</si>
  <si>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</si>
  <si>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</si>
  <si>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</si>
  <si>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</si>
  <si>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</si>
  <si>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</si>
  <si>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</si>
  <si>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</si>
  <si>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</si>
  <si>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</si>
  <si>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</si>
  <si>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</si>
  <si>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</si>
  <si>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</si>
  <si>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</si>
  <si>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</si>
  <si>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</si>
  <si>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</si>
  <si>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</si>
  <si>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</si>
  <si>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</si>
  <si>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</si>
  <si>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</si>
  <si>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</si>
  <si>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</si>
  <si>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</si>
  <si>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</si>
  <si>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</si>
  <si>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</si>
  <si>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</si>
  <si>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</si>
  <si>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</si>
  <si>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</si>
  <si>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</si>
  <si>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</si>
  <si>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</si>
  <si>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</si>
  <si>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</si>
  <si>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</si>
  <si>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</si>
  <si>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</si>
  <si>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</si>
  <si>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</si>
  <si>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</si>
  <si>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</si>
  <si>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</si>
  <si>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</si>
  <si>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</si>
  <si>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</si>
  <si>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</si>
  <si>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</si>
  <si>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</si>
  <si>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</si>
  <si>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</si>
  <si>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</si>
  <si>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</si>
  <si>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</si>
  <si>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</si>
  <si>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</si>
  <si>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</si>
  <si>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</si>
  <si>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</si>
  <si>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</si>
  <si>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</si>
  <si>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</si>
  <si>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</si>
  <si>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</si>
  <si>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</si>
  <si>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</si>
  <si>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</si>
  <si>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</si>
  <si>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</si>
  <si>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</si>
  <si>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</si>
  <si>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</si>
  <si>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</si>
  <si>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</si>
  <si>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</si>
  <si>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</si>
  <si>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</si>
  <si>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</si>
  <si>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</si>
  <si>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</si>
  <si>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</si>
  <si>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</si>
  <si>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</si>
  <si>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</si>
  <si>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</si>
  <si>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</si>
  <si>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</si>
  <si>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</si>
  <si>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</si>
  <si>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</si>
  <si>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</si>
  <si>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</si>
  <si>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</si>
  <si>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</si>
  <si>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</si>
  <si>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</si>
  <si>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</si>
  <si>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</si>
  <si>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</si>
  <si>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</si>
  <si>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</si>
  <si>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</si>
  <si>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</si>
  <si>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</si>
  <si>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</si>
  <si>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</si>
  <si>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</si>
  <si>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</si>
  <si>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</si>
  <si>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</si>
  <si>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</si>
  <si>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</si>
  <si>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</si>
  <si>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</si>
  <si>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</si>
  <si>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</si>
  <si>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</si>
  <si>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</si>
  <si>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</si>
  <si>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</si>
  <si>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</si>
  <si>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</si>
  <si>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</si>
  <si>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</si>
  <si>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</si>
  <si>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</si>
  <si>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</si>
  <si>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</si>
  <si>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</si>
  <si>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</si>
  <si>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</si>
  <si>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</si>
  <si>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</si>
  <si>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</si>
  <si>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</si>
  <si>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</si>
  <si>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</si>
  <si>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</si>
  <si>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</si>
  <si>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</si>
  <si>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</si>
  <si>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</si>
  <si>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</si>
  <si>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</si>
  <si>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</si>
  <si>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</si>
  <si>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</si>
  <si>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</si>
  <si>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</si>
  <si>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</si>
  <si>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</si>
  <si>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</si>
  <si>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</si>
  <si>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</si>
  <si>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</si>
  <si>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</si>
  <si>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</si>
  <si>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</si>
  <si>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</si>
  <si>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</si>
  <si>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</si>
  <si>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</si>
  <si>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</si>
  <si>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</si>
  <si>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</si>
  <si>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</si>
  <si>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</si>
  <si>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</si>
  <si>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</si>
  <si>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</si>
  <si>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</si>
  <si>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</si>
  <si>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</si>
  <si>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</si>
  <si>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</si>
  <si>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</si>
  <si>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</si>
  <si>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</si>
  <si>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</si>
  <si>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</si>
  <si>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</si>
  <si>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</si>
  <si>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</si>
  <si>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</si>
  <si>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</si>
  <si>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</si>
  <si>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</si>
  <si>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</si>
  <si>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</si>
  <si>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</si>
  <si>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</si>
  <si>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</si>
  <si>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</si>
  <si>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</si>
  <si>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</si>
  <si>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</si>
  <si>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</si>
  <si>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</si>
  <si>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</si>
  <si>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</si>
  <si>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</si>
  <si>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</si>
  <si>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</si>
  <si>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</si>
  <si>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</si>
  <si>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</si>
  <si>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</si>
  <si>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</si>
  <si>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</si>
  <si>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</si>
  <si>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</si>
  <si>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</si>
  <si>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</si>
  <si>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</si>
  <si>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</si>
  <si>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</si>
  <si>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</si>
  <si>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</si>
  <si>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</si>
  <si>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</si>
  <si>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</si>
  <si>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</si>
  <si>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</si>
  <si>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</si>
  <si>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</si>
  <si>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</si>
  <si>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</si>
  <si>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</si>
  <si>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</si>
  <si>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</si>
  <si>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</si>
  <si>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</si>
  <si>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</si>
  <si>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</si>
  <si>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</si>
  <si>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</si>
  <si>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</si>
  <si>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</si>
  <si>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</si>
  <si>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</si>
  <si>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</si>
  <si>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</si>
  <si>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</si>
  <si>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</si>
  <si>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</si>
  <si>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</si>
  <si>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</si>
  <si>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</si>
  <si>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</si>
  <si>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</si>
  <si>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</si>
  <si>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</si>
  <si>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</si>
  <si>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</si>
  <si>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</si>
  <si>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</si>
  <si>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</si>
  <si>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</si>
  <si>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</si>
  <si>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</si>
  <si>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</si>
  <si>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</si>
  <si>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</si>
  <si>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</si>
  <si>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</si>
  <si>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</si>
  <si>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</si>
  <si>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</si>
  <si>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</si>
  <si>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</si>
  <si>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</si>
  <si>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</si>
  <si>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</si>
  <si>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</si>
  <si>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</si>
  <si>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</si>
  <si>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</si>
  <si>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</si>
  <si>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</si>
  <si>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</si>
  <si>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</si>
  <si>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</si>
  <si>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</si>
  <si>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</si>
  <si>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</si>
  <si>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</si>
  <si>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</si>
  <si>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</si>
  <si>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</si>
  <si>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</si>
  <si>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</si>
  <si>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</si>
  <si>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</si>
  <si>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</si>
  <si>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</si>
  <si>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</si>
  <si>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</si>
  <si>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</si>
  <si>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</si>
  <si>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</si>
  <si>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</si>
  <si>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</si>
  <si>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</si>
  <si>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</si>
  <si>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</si>
  <si>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</si>
  <si>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</si>
  <si>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</si>
  <si>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</si>
  <si>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</si>
  <si>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</si>
  <si>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</si>
  <si>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</si>
  <si>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</si>
  <si>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</si>
  <si>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</si>
  <si>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</si>
  <si>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</si>
  <si>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</si>
  <si>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</si>
  <si>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</si>
  <si>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</si>
  <si>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</si>
  <si>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</si>
  <si>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</si>
  <si>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</si>
  <si>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</si>
  <si>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</si>
  <si>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</si>
  <si>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</si>
  <si>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</si>
  <si>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</si>
  <si>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</si>
  <si>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</si>
  <si>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</si>
  <si>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</si>
  <si>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</si>
  <si>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</si>
  <si>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</si>
  <si>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</si>
  <si>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</si>
  <si>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</si>
  <si>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</si>
  <si>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</si>
  <si>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</si>
  <si>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</si>
  <si>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</si>
  <si>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</si>
  <si>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</si>
  <si>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</si>
  <si>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</si>
  <si>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</si>
  <si>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</si>
  <si>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</si>
  <si>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</si>
  <si>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</si>
  <si>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</si>
  <si>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</si>
  <si>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</si>
  <si>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</si>
  <si>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</si>
  <si>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</si>
  <si>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</si>
  <si>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</si>
  <si>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</si>
  <si>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</si>
  <si>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</si>
  <si>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</si>
  <si>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</si>
  <si>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</si>
  <si>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</si>
  <si>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</si>
  <si>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</si>
  <si>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</si>
  <si>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</si>
  <si>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</si>
  <si>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</si>
  <si>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</si>
  <si>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</si>
  <si>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</si>
  <si>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</si>
  <si>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</si>
  <si>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</si>
  <si>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</si>
  <si>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</si>
  <si>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</si>
  <si>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</si>
  <si>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</si>
  <si>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</si>
  <si>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</si>
  <si>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</si>
  <si>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</si>
  <si>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</si>
  <si>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</si>
  <si>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</si>
  <si>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</si>
  <si>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</si>
  <si>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</si>
  <si>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</si>
  <si>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</si>
  <si>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</si>
  <si>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</si>
  <si>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</si>
  <si>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</si>
  <si>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</si>
  <si>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</si>
  <si>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</si>
  <si>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</si>
  <si>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</si>
  <si>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</si>
  <si>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</si>
  <si>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</si>
  <si>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</si>
  <si>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</si>
  <si>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</si>
  <si>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</si>
  <si>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</si>
  <si>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</si>
  <si>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</si>
  <si>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</si>
  <si>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</si>
  <si>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</si>
  <si>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</si>
  <si>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</si>
  <si>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</si>
  <si>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</si>
  <si>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</si>
  <si>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</si>
  <si>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</si>
  <si>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</si>
  <si>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</si>
  <si>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</si>
  <si>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</si>
  <si>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</si>
  <si>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</si>
  <si>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</si>
  <si>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</si>
  <si>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</si>
  <si>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</si>
  <si>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</si>
  <si>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</si>
  <si>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</si>
  <si>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</si>
  <si>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</si>
  <si>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</si>
  <si>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</si>
  <si>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</si>
  <si>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</si>
  <si>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</si>
  <si>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</si>
  <si>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</si>
  <si>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</si>
  <si>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</si>
  <si>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</si>
  <si>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</si>
  <si>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</si>
  <si>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</si>
  <si>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</si>
  <si>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</si>
  <si>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</si>
  <si>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</si>
  <si>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</si>
  <si>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</si>
  <si>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</si>
  <si>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</si>
  <si>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</si>
  <si>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</si>
  <si>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</si>
  <si>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</si>
  <si>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</si>
  <si>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</si>
  <si>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</si>
  <si>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</si>
  <si>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</si>
  <si>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</si>
  <si>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</si>
  <si>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</si>
  <si>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</si>
  <si>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</si>
  <si>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</si>
  <si>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</si>
  <si>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</si>
  <si>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</si>
  <si>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</si>
  <si>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</si>
  <si>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</si>
  <si>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</si>
  <si>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</si>
  <si>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</si>
  <si>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</si>
  <si>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</si>
  <si>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</si>
  <si>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</si>
  <si>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</si>
  <si>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</si>
  <si>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</si>
  <si>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</si>
  <si>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</si>
  <si>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</si>
  <si>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</si>
  <si>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</si>
  <si>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</si>
  <si>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</si>
  <si>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</si>
  <si>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</si>
  <si>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</si>
  <si>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</si>
  <si>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</si>
  <si>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</si>
  <si>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</si>
  <si>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</si>
  <si>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</si>
  <si>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</si>
  <si>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</si>
  <si>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</si>
  <si>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</si>
  <si>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</si>
  <si>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</si>
  <si>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</si>
  <si>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</si>
  <si>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</si>
  <si>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</si>
  <si>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</si>
  <si>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</si>
  <si>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</si>
  <si>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</si>
  <si>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</si>
  <si>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</si>
  <si>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</si>
  <si>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</si>
  <si>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</si>
  <si>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</si>
  <si>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</si>
  <si>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</si>
  <si>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</si>
  <si>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</si>
  <si>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</si>
  <si>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</si>
  <si>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</si>
  <si>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</si>
  <si>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</si>
  <si>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</si>
  <si>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</si>
  <si>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</si>
  <si>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</si>
  <si>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</si>
  <si>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</si>
  <si>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</si>
  <si>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</si>
  <si>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</si>
  <si>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</si>
  <si>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</si>
  <si>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</si>
  <si>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</si>
  <si>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</si>
  <si>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</si>
  <si>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</si>
  <si>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</si>
  <si>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</si>
  <si>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</si>
  <si>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</si>
  <si>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</si>
  <si>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</si>
  <si>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</si>
  <si>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</si>
  <si>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</si>
  <si>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</si>
  <si>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</si>
  <si>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</si>
  <si>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</si>
  <si>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</si>
  <si>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</si>
  <si>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</si>
  <si>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</si>
  <si>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</si>
  <si>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</si>
  <si>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</si>
  <si>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</si>
  <si>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</si>
  <si>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</si>
  <si>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</si>
  <si>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</si>
  <si>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</si>
  <si>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</si>
  <si>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</si>
  <si>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</si>
  <si>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</si>
  <si>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</si>
  <si>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</si>
  <si>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</si>
  <si>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</si>
  <si>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</si>
  <si>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</si>
  <si>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</si>
  <si>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</si>
  <si>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</si>
  <si>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</si>
  <si>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</si>
  <si>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</si>
  <si>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</si>
  <si>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</si>
  <si>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</si>
  <si>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</si>
  <si>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</si>
  <si>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</si>
  <si>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</si>
  <si>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</si>
  <si>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</si>
  <si>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</si>
  <si>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</si>
  <si>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</si>
  <si>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</si>
  <si>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</si>
  <si>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</si>
  <si>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</si>
  <si>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</si>
  <si>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</si>
  <si>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</si>
  <si>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</si>
  <si>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</si>
  <si>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</si>
  <si>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</si>
  <si>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</si>
  <si>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</si>
  <si>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</si>
  <si>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</si>
  <si>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</si>
  <si>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</si>
  <si>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</si>
  <si>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</si>
  <si>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</si>
  <si>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</si>
  <si>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</si>
  <si>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</si>
  <si>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</si>
  <si>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</si>
  <si>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</si>
  <si>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</si>
  <si>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</si>
  <si>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</si>
  <si>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</si>
  <si>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</si>
  <si>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</si>
  <si>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</si>
  <si>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</si>
  <si>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</si>
  <si>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</si>
  <si>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</si>
  <si>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</si>
  <si>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</si>
  <si>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</si>
  <si>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</si>
  <si>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</si>
  <si>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</si>
  <si>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</si>
  <si>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</si>
  <si>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</si>
  <si>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</si>
  <si>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</si>
  <si>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</si>
  <si>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</si>
  <si>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</si>
  <si>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</si>
  <si>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</si>
  <si>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</si>
  <si>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</si>
  <si>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</si>
  <si>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</si>
  <si>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</si>
  <si>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</si>
  <si>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</si>
  <si>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</si>
  <si>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</si>
  <si>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</si>
  <si>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</si>
  <si>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</si>
  <si>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</si>
  <si>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</si>
  <si>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</si>
  <si>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</si>
  <si>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</si>
  <si>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</si>
  <si>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</si>
  <si>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</si>
  <si>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</si>
  <si>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</si>
  <si>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</si>
  <si>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</si>
  <si>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</si>
  <si>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</si>
  <si>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</si>
  <si>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</si>
  <si>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</si>
  <si>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</si>
  <si>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</si>
  <si>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</si>
  <si>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</si>
  <si>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</si>
  <si>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</si>
  <si>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</si>
  <si>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</si>
  <si>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</si>
  <si>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</si>
  <si>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</si>
  <si>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</si>
  <si>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</si>
  <si>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</si>
  <si>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</si>
  <si>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</si>
  <si>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</si>
  <si>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</si>
  <si>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</si>
  <si>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</si>
  <si>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</si>
  <si>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</si>
  <si>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</si>
  <si>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</si>
  <si>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</si>
  <si>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</si>
  <si>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</si>
  <si>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</si>
  <si>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</si>
  <si>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</si>
  <si>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</si>
  <si>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</si>
  <si>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</si>
  <si>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</si>
  <si>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</si>
  <si>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</si>
  <si>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</si>
  <si>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</si>
  <si>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</si>
  <si>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</si>
  <si>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</si>
  <si>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</si>
  <si>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</si>
  <si>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</si>
  <si>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</si>
  <si>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</si>
  <si>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</si>
  <si>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</si>
  <si>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</si>
  <si>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</si>
  <si>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</si>
  <si>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</si>
  <si>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</si>
  <si>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</si>
  <si>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</si>
  <si>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</si>
  <si>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</si>
  <si>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</si>
  <si>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</si>
  <si>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</si>
  <si>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</si>
  <si>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</si>
  <si>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</si>
  <si>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</si>
  <si>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</si>
  <si>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</si>
  <si>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</si>
  <si>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</si>
  <si>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</si>
  <si>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</si>
  <si>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</si>
  <si>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</si>
  <si>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</si>
  <si>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</si>
  <si>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</si>
  <si>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</si>
  <si>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</si>
  <si>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</si>
  <si>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</si>
  <si>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</si>
  <si>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</si>
  <si>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</si>
  <si>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</si>
  <si>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</si>
  <si>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</si>
  <si>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</si>
  <si>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</si>
  <si>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</si>
  <si>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</si>
  <si>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</si>
  <si>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</si>
  <si>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</si>
  <si>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</si>
  <si>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</si>
  <si>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</si>
  <si>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</si>
  <si>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</si>
  <si>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</si>
  <si>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</si>
  <si>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</si>
  <si>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</si>
  <si>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</si>
  <si>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</si>
  <si>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</si>
  <si>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</si>
  <si>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</si>
  <si>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</si>
  <si>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</si>
  <si>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</si>
  <si>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</si>
  <si>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</si>
  <si>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</si>
  <si>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</si>
  <si>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</si>
  <si>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</si>
  <si>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</si>
  <si>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</si>
  <si>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</si>
  <si>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</si>
  <si>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</si>
  <si>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</si>
  <si>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</si>
  <si>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</si>
  <si>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</si>
  <si>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</si>
  <si>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</si>
  <si>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</si>
  <si>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</si>
  <si>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</si>
  <si>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</si>
  <si>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</si>
  <si>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</si>
  <si>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</si>
  <si>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</si>
  <si>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</si>
  <si>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</si>
  <si>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</si>
  <si>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</si>
  <si>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</si>
  <si>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</si>
  <si>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</si>
  <si>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</si>
  <si>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</si>
  <si>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</si>
  <si>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</si>
  <si>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</si>
  <si>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</si>
  <si>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</si>
  <si>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</si>
  <si>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</si>
  <si>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</si>
  <si>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</si>
  <si>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</si>
  <si>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</si>
  <si>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</si>
  <si>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</si>
  <si>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</si>
  <si>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</si>
  <si>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</si>
  <si>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</si>
  <si>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</si>
  <si>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</si>
  <si>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</si>
  <si>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</si>
  <si>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</si>
  <si>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</si>
  <si>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</si>
  <si>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</si>
  <si>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</si>
  <si>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</si>
  <si>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</si>
  <si>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</si>
  <si>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</si>
  <si>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</si>
  <si>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</si>
  <si>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</si>
  <si>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</si>
  <si>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</si>
  <si>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</si>
  <si>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</si>
  <si>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</si>
  <si>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</si>
  <si>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</si>
  <si>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</si>
  <si>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</si>
  <si>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</si>
  <si>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</si>
  <si>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</si>
  <si>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</si>
  <si>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</si>
  <si>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</si>
  <si>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</si>
  <si>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</si>
  <si>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</si>
  <si>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</si>
  <si>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</si>
  <si>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</si>
  <si>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</si>
  <si>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</si>
  <si>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</si>
  <si>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</si>
  <si>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</si>
  <si>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</si>
  <si>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</si>
  <si>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</si>
  <si>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</si>
  <si>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</si>
  <si>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</si>
  <si>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</si>
  <si>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</si>
  <si>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</si>
  <si>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</si>
  <si>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</si>
  <si>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</si>
  <si>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</si>
  <si>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</si>
  <si>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</si>
  <si>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</si>
  <si>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</si>
  <si>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</si>
  <si>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</si>
  <si>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</si>
  <si>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</si>
  <si>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</si>
  <si>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</si>
  <si>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</si>
  <si>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</si>
  <si>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</si>
  <si>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</si>
  <si>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</si>
  <si>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</si>
  <si>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</si>
  <si>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</si>
  <si>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</si>
  <si>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</si>
  <si>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</si>
  <si>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</si>
  <si>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</si>
  <si>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</si>
  <si>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</si>
  <si>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</si>
  <si>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</si>
  <si>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</si>
  <si>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</si>
  <si>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</si>
  <si>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</si>
  <si>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</si>
  <si>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</si>
  <si>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</si>
  <si>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</si>
  <si>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</si>
  <si>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</si>
  <si>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</si>
  <si>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</si>
  <si>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</si>
  <si>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</si>
  <si>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</si>
  <si>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</si>
  <si>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</si>
  <si>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</si>
  <si>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</si>
  <si>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</si>
  <si>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</si>
  <si>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</si>
  <si>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</si>
  <si>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</si>
  <si>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</si>
  <si>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</si>
  <si>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</si>
  <si>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</si>
  <si>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</si>
  <si>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</si>
  <si>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</si>
  <si>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</si>
  <si>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</si>
  <si>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</si>
  <si>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</si>
  <si>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</si>
  <si>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</si>
  <si>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</si>
  <si>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</si>
  <si>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</si>
  <si>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</si>
  <si>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</si>
  <si>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</si>
  <si>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</si>
  <si>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</si>
  <si>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</si>
  <si>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</si>
  <si>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</si>
  <si>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</si>
  <si>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</si>
  <si>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</si>
  <si>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</si>
  <si>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</si>
  <si>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</si>
  <si>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</si>
  <si>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</si>
  <si>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</si>
  <si>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</si>
  <si>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</si>
  <si>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</si>
  <si>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</si>
  <si>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</si>
  <si>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</si>
  <si>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</si>
  <si>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</si>
  <si>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</si>
  <si>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</si>
  <si>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</si>
  <si>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</si>
  <si>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</si>
  <si>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</si>
  <si>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</si>
  <si>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</si>
  <si>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</si>
  <si>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</si>
  <si>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</si>
  <si>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</si>
  <si>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</si>
  <si>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</si>
  <si>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</si>
  <si>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</si>
  <si>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</si>
  <si>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</si>
  <si>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</si>
  <si>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</si>
  <si>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</si>
  <si>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</si>
  <si>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</si>
  <si>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</si>
  <si>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</si>
  <si>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</si>
  <si>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</si>
  <si>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</si>
  <si>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</si>
  <si>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</si>
  <si>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</si>
  <si>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</si>
  <si>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</si>
  <si>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</si>
  <si>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</si>
  <si>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</si>
  <si>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</si>
  <si>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</si>
  <si>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</si>
  <si>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</si>
  <si>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</si>
  <si>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</si>
  <si>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</si>
  <si>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</si>
  <si>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</si>
  <si>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</si>
  <si>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</si>
  <si>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</si>
  <si>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</si>
  <si>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</si>
  <si>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</si>
  <si>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</si>
  <si>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</si>
  <si>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</si>
  <si>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</si>
  <si>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</si>
  <si>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</si>
  <si>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</si>
  <si>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</si>
  <si>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</si>
  <si>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</si>
  <si>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</si>
  <si>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</si>
  <si>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</si>
  <si>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</si>
  <si>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</si>
  <si>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</si>
  <si>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</si>
  <si>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</si>
  <si>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</si>
  <si>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</si>
  <si>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</si>
  <si>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</si>
  <si>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</si>
  <si>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</si>
  <si>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</si>
  <si>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</si>
  <si>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</si>
  <si>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</si>
  <si>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</si>
  <si>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</si>
  <si>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</si>
  <si>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</si>
  <si>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</si>
  <si>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</si>
  <si>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</si>
  <si>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</si>
  <si>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</si>
  <si>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</si>
  <si>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</si>
  <si>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</si>
  <si>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</si>
  <si>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</si>
  <si>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</si>
  <si>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</si>
  <si>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</si>
  <si>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</si>
  <si>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</si>
  <si>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</si>
  <si>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</si>
  <si>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</si>
  <si>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</si>
  <si>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</si>
  <si>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</si>
  <si>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</si>
  <si>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</si>
  <si>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</si>
  <si>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</si>
  <si>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</si>
  <si>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</si>
  <si>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</si>
  <si>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</si>
  <si>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</si>
  <si>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</si>
  <si>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</si>
  <si>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</si>
  <si>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</si>
  <si>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</si>
  <si>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</si>
  <si>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</si>
  <si>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</si>
  <si>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</si>
  <si>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</si>
  <si>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</si>
  <si>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</si>
  <si>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</si>
  <si>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</si>
  <si>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</si>
  <si>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</si>
  <si>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</si>
  <si>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</si>
  <si>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</si>
  <si>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</si>
  <si>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</si>
  <si>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</si>
  <si>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</si>
  <si>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</si>
  <si>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</si>
  <si>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</si>
  <si>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</si>
  <si>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</si>
  <si>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</si>
  <si>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</si>
  <si>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</si>
  <si>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</si>
  <si>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</si>
  <si>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</si>
  <si>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</si>
  <si>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</si>
  <si>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</si>
  <si>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</si>
  <si>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</si>
  <si>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</si>
  <si>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</si>
  <si>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</si>
  <si>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</si>
  <si>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</si>
  <si>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</si>
  <si>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</si>
  <si>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</si>
  <si>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</si>
  <si>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</si>
  <si>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</si>
  <si>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</si>
  <si>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</si>
  <si>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</si>
  <si>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</si>
  <si>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</si>
  <si>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</si>
  <si>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</si>
  <si>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</si>
  <si>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</si>
  <si>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</si>
  <si>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</si>
  <si>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</si>
  <si>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</si>
  <si>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</si>
  <si>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</si>
  <si>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</si>
  <si>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</si>
  <si>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</si>
  <si>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</si>
  <si>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</si>
  <si>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</si>
  <si>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</si>
  <si>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</si>
  <si>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</si>
  <si>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</si>
  <si>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</si>
  <si>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</si>
  <si>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</si>
  <si>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</si>
  <si>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</si>
  <si>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</si>
  <si>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</si>
  <si>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</si>
  <si>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</si>
  <si>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</si>
  <si>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</si>
  <si>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</si>
  <si>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</si>
  <si>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</si>
  <si>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</si>
  <si>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</si>
  <si>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</si>
  <si>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</si>
  <si>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</si>
  <si>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</si>
  <si>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</si>
  <si>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</si>
  <si>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</si>
  <si>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</si>
  <si>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</si>
  <si>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</si>
  <si>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</si>
  <si>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</si>
  <si>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</si>
  <si>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</si>
  <si>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</si>
  <si>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</si>
  <si>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</si>
  <si>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</si>
  <si>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</si>
  <si>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</si>
  <si>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</si>
  <si>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</si>
  <si>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</si>
  <si>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</si>
  <si>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</si>
  <si>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</si>
  <si>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</si>
  <si>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</si>
  <si>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</si>
  <si>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</si>
  <si>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</si>
  <si>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</si>
  <si>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</si>
  <si>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</si>
  <si>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</si>
  <si>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</si>
  <si>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</si>
  <si>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</si>
  <si>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</si>
  <si>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</si>
  <si>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</si>
  <si>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</si>
  <si>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</si>
  <si>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</si>
  <si>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</si>
  <si>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</si>
  <si>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</si>
  <si>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</si>
  <si>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</si>
  <si>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</si>
  <si>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</si>
  <si>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</si>
  <si>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</si>
  <si>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</si>
  <si>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</si>
  <si>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</si>
  <si>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</si>
  <si>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</si>
  <si>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</si>
  <si>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</si>
  <si>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</si>
  <si>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</si>
  <si>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</si>
  <si>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</si>
  <si>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</si>
  <si>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</si>
  <si>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</si>
  <si>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</si>
  <si>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</si>
  <si>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</si>
  <si>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</si>
  <si>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</si>
  <si>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</si>
  <si>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</si>
  <si>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</si>
  <si>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</si>
  <si>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</si>
  <si>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</si>
  <si>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</si>
  <si>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</si>
  <si>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</si>
  <si>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</si>
  <si>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</si>
  <si>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</si>
  <si>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</si>
  <si>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</si>
  <si>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</si>
  <si>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</si>
  <si>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</si>
  <si>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</si>
  <si>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</si>
  <si>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</si>
  <si>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</si>
  <si>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</si>
  <si>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</si>
  <si>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</si>
  <si>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</si>
  <si>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</si>
  <si>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</si>
  <si>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</si>
  <si>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</si>
  <si>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</si>
  <si>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</si>
  <si>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</si>
  <si>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</si>
  <si>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</si>
  <si>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</si>
  <si>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</si>
  <si>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</si>
  <si>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</si>
  <si>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</si>
  <si>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</si>
  <si>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</si>
  <si>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</si>
  <si>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</si>
  <si>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</si>
  <si>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</si>
  <si>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</si>
  <si>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</si>
  <si>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</si>
  <si>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</si>
  <si>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</si>
  <si>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</si>
  <si>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</si>
  <si>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</si>
  <si>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</si>
  <si>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</si>
  <si>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</si>
  <si>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</si>
  <si>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</si>
  <si>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</si>
  <si>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</si>
  <si>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</si>
  <si>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</si>
  <si>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</si>
  <si>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</si>
  <si>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</si>
  <si>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</si>
  <si>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</si>
  <si>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</si>
  <si>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</si>
  <si>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</si>
  <si>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</si>
  <si>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</si>
  <si>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</si>
  <si>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</si>
  <si>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</si>
  <si>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</si>
  <si>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</si>
  <si>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</si>
  <si>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</si>
  <si>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</si>
  <si>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</si>
  <si>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</si>
  <si>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</si>
  <si>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</si>
  <si>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</si>
  <si>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</si>
  <si>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</si>
  <si>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</si>
  <si>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</si>
  <si>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</si>
  <si>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</si>
  <si>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</si>
  <si>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</si>
  <si>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</si>
  <si>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</si>
  <si>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</si>
  <si>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</si>
  <si>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</si>
  <si>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</si>
  <si>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</si>
  <si>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</si>
  <si>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</si>
  <si>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</si>
  <si>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</si>
  <si>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</si>
  <si>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</si>
  <si>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</si>
  <si>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</si>
  <si>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</si>
  <si>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</si>
  <si>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</si>
  <si>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</si>
  <si>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</si>
  <si>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</si>
  <si>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</si>
  <si>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</si>
  <si>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</si>
  <si>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</si>
  <si>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</si>
  <si>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</si>
  <si>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</si>
  <si>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</si>
  <si>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</si>
  <si>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</si>
  <si>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</si>
  <si>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</si>
  <si>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</si>
  <si>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</si>
  <si>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</si>
  <si>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</si>
  <si>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</si>
  <si>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</si>
  <si>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</si>
  <si>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</si>
  <si>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</si>
  <si>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</si>
  <si>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</si>
  <si>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</si>
  <si>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</si>
  <si>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</si>
  <si>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</si>
  <si>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</si>
  <si>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</si>
  <si>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</si>
  <si>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</si>
  <si>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</si>
  <si>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</si>
  <si>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</si>
  <si>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</si>
  <si>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</si>
  <si>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</si>
  <si>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</si>
  <si>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</si>
  <si>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</si>
  <si>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</si>
  <si>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</si>
  <si>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</si>
  <si>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</si>
  <si>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</si>
  <si>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</si>
  <si>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</si>
  <si>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</si>
  <si>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</si>
  <si>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</si>
  <si>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</si>
  <si>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</si>
  <si>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</si>
  <si>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</si>
  <si>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</si>
  <si>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</si>
  <si>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</si>
  <si>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</si>
  <si>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</si>
  <si>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</si>
  <si>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</si>
  <si>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</si>
  <si>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</si>
  <si>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</si>
  <si>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</si>
  <si>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</si>
  <si>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</si>
  <si>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</si>
  <si>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</si>
  <si>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</si>
  <si>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</si>
  <si>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</si>
  <si>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</si>
  <si>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</si>
  <si>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</si>
  <si>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</si>
  <si>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</si>
  <si>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</si>
  <si>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</si>
  <si>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</si>
  <si>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</si>
  <si>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</si>
  <si>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</si>
  <si>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</si>
  <si>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</si>
  <si>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</si>
  <si>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</si>
  <si>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</si>
  <si>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</si>
  <si>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</si>
  <si>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</si>
  <si>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</si>
  <si>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</si>
  <si>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</si>
  <si>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</si>
  <si>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</si>
  <si>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</si>
  <si>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</si>
  <si>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</si>
  <si>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</si>
  <si>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</si>
  <si>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</si>
  <si>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</si>
  <si>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</si>
  <si>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</si>
  <si>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</si>
  <si>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</si>
  <si>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</si>
  <si>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</si>
  <si>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</si>
  <si>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</si>
  <si>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</si>
  <si>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</si>
  <si>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</si>
  <si>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</si>
  <si>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</si>
  <si>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</si>
  <si>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</si>
  <si>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</si>
  <si>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</si>
  <si>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</si>
  <si>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</si>
  <si>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</si>
  <si>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</si>
  <si>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</si>
  <si>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</si>
  <si>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</si>
  <si>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</si>
  <si>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</si>
  <si>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</si>
  <si>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</si>
  <si>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</si>
  <si>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</si>
  <si>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</si>
  <si>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</si>
  <si>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</si>
  <si>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</si>
  <si>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</si>
  <si>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</si>
  <si>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</si>
  <si>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</si>
  <si>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</si>
  <si>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</si>
  <si>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</si>
  <si>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</si>
  <si>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</si>
  <si>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</si>
  <si>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</si>
  <si>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</si>
  <si>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</si>
  <si>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</si>
  <si>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</si>
  <si>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</si>
  <si>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</si>
  <si>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</si>
  <si>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</si>
  <si>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</si>
  <si>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</si>
  <si>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</si>
  <si>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</si>
  <si>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</si>
  <si>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</si>
  <si>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</si>
  <si>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</si>
  <si>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</si>
  <si>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</si>
  <si>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</si>
  <si>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</si>
  <si>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</si>
  <si>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</si>
  <si>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</si>
  <si>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</si>
  <si>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</si>
  <si>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</si>
  <si>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</si>
  <si>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</si>
  <si>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</si>
  <si>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</si>
  <si>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</si>
  <si>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</si>
  <si>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</si>
  <si>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</si>
  <si>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</si>
  <si>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</si>
  <si>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</si>
  <si>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</si>
  <si>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</si>
  <si>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</si>
  <si>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</si>
  <si>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</si>
  <si>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</si>
  <si>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</si>
  <si>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</si>
  <si>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</si>
  <si>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</si>
  <si>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</si>
  <si>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</si>
  <si>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</si>
  <si>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</si>
  <si>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</si>
  <si>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</si>
  <si>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</si>
  <si>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</si>
  <si>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</si>
  <si>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</si>
  <si>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</si>
  <si>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</si>
  <si>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</si>
  <si>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</si>
  <si>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</si>
  <si>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</si>
  <si>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</si>
  <si>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</si>
  <si>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</si>
  <si>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</si>
  <si>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</si>
  <si>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</si>
  <si>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</si>
  <si>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</si>
  <si>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</si>
  <si>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</si>
  <si>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</si>
  <si>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</si>
  <si>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</si>
  <si>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</si>
  <si>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</si>
  <si>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</si>
  <si>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</si>
  <si>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</si>
  <si>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</si>
  <si>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</si>
  <si>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</si>
  <si>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</si>
  <si>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</si>
  <si>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</si>
  <si>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</si>
  <si>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</si>
  <si>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</si>
  <si>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</si>
  <si>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</si>
  <si>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</si>
  <si>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</si>
  <si>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</si>
  <si>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</si>
  <si>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</si>
  <si>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</si>
  <si>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</si>
  <si>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</si>
  <si>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</si>
  <si>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</si>
  <si>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</si>
  <si>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</si>
  <si>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</si>
  <si>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</si>
  <si>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</si>
  <si>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</si>
  <si>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</si>
  <si>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</si>
  <si>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</si>
  <si>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</si>
  <si>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</si>
  <si>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</si>
  <si>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</si>
  <si>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</si>
  <si>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</si>
  <si>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</si>
  <si>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</si>
  <si>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</si>
  <si>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</si>
  <si>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</si>
  <si>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</si>
  <si>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</si>
  <si>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</si>
  <si>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</si>
  <si>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</si>
  <si>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</si>
  <si>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</si>
  <si>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</si>
  <si>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</si>
  <si>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</si>
  <si>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</si>
  <si>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</si>
  <si>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</si>
  <si>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</si>
  <si>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</si>
  <si>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</si>
  <si>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</si>
  <si>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</si>
  <si>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</si>
  <si>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</si>
  <si>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</si>
  <si>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</si>
  <si>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</si>
  <si>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</si>
  <si>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</si>
  <si>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</si>
  <si>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</si>
  <si>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</si>
  <si>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</si>
  <si>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</si>
  <si>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</si>
  <si>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</si>
  <si>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</si>
  <si>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</si>
  <si>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</si>
  <si>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</si>
  <si>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</si>
  <si>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</si>
  <si>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</si>
  <si>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</si>
  <si>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</si>
  <si>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</si>
  <si>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</si>
  <si>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</si>
  <si>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</si>
  <si>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</si>
  <si>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</si>
  <si>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</si>
  <si>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</si>
  <si>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</si>
  <si>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</si>
  <si>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</si>
  <si>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</si>
  <si>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</si>
  <si>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</si>
  <si>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</si>
  <si>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</si>
  <si>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</si>
  <si>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</si>
  <si>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</si>
  <si>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</si>
  <si>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</si>
  <si>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</si>
  <si>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</si>
  <si>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</si>
  <si>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</si>
  <si>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</si>
  <si>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</si>
  <si>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</si>
  <si>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</si>
  <si>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</si>
  <si>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</si>
  <si>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</si>
  <si>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</si>
  <si>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</si>
  <si>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</si>
  <si>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</si>
  <si>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</si>
  <si>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</si>
  <si>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</si>
  <si>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</si>
  <si>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</si>
  <si>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</si>
  <si>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</si>
  <si>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</si>
  <si>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</si>
  <si>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</si>
  <si>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</si>
  <si>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</si>
  <si>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</si>
  <si>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</si>
  <si>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</si>
  <si>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</si>
  <si>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</si>
  <si>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</si>
  <si>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</si>
  <si>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</si>
  <si>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</si>
  <si>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</si>
  <si>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</si>
  <si>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</si>
  <si>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</si>
  <si>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</si>
  <si>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</si>
  <si>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</si>
  <si>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</si>
  <si>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</si>
  <si>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</si>
  <si>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</si>
  <si>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</si>
  <si>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</si>
  <si>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</si>
  <si>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</si>
  <si>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</si>
  <si>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</si>
  <si>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</si>
  <si>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</si>
  <si>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</si>
  <si>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</si>
  <si>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</si>
  <si>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</si>
  <si>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</si>
  <si>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</si>
  <si>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</si>
  <si>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</si>
  <si>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</si>
  <si>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</si>
  <si>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</si>
  <si>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</si>
  <si>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</si>
  <si>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</si>
  <si>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</si>
  <si>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</si>
  <si>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</si>
  <si>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</si>
  <si>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</si>
  <si>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</si>
  <si>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</si>
  <si>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</si>
  <si>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</si>
  <si>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</si>
  <si>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</si>
  <si>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</si>
  <si>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</si>
  <si>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</si>
  <si>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</si>
  <si>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</si>
  <si>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</si>
  <si>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</si>
  <si>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</si>
  <si>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</si>
  <si>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</si>
  <si>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</si>
  <si>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</si>
  <si>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</si>
  <si>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</si>
  <si>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</si>
  <si>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</si>
  <si>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</si>
  <si>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</si>
  <si>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</si>
  <si>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</si>
  <si>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</si>
  <si>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</si>
  <si>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</si>
  <si>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</si>
  <si>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</si>
  <si>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</si>
  <si>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</si>
  <si>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</si>
  <si>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</si>
  <si>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</si>
  <si>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</si>
  <si>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</si>
  <si>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</si>
  <si>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</si>
  <si>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</si>
  <si>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</si>
  <si>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</si>
  <si>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</si>
  <si>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</si>
  <si>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</si>
  <si>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</si>
  <si>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</si>
  <si>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</si>
  <si>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</si>
  <si>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</si>
  <si>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</si>
  <si>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</si>
  <si>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</si>
  <si>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</si>
  <si>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</si>
  <si>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</si>
  <si>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</si>
  <si>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</si>
  <si>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</si>
  <si>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</si>
  <si>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</si>
  <si>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</si>
  <si>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</si>
  <si>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</si>
  <si>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</si>
  <si>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</si>
  <si>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</si>
  <si>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</si>
  <si>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</si>
  <si>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</si>
  <si>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</si>
  <si>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</si>
  <si>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</si>
  <si>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</si>
  <si>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</si>
  <si>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</si>
  <si>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</si>
  <si>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</si>
  <si>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</si>
  <si>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</si>
  <si>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</si>
  <si>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</si>
  <si>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</si>
  <si>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</si>
  <si>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</si>
  <si>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</si>
  <si>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</si>
  <si>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</si>
  <si>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</si>
  <si>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</si>
  <si>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</si>
  <si>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</si>
  <si>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</si>
  <si>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</si>
  <si>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</si>
  <si>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</si>
  <si>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</si>
  <si>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</si>
  <si>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</si>
  <si>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</si>
  <si>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</si>
  <si>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</si>
  <si>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</si>
  <si>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</si>
  <si>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</si>
  <si>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</si>
  <si>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</si>
  <si>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</si>
  <si>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</si>
  <si>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</si>
  <si>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</si>
  <si>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</si>
  <si>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</si>
  <si>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</si>
  <si>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</si>
  <si>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</si>
  <si>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</si>
  <si>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</si>
  <si>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</si>
  <si>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</si>
  <si>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</si>
  <si>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</si>
  <si>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</si>
  <si>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</si>
  <si>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</si>
  <si>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</si>
  <si>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</si>
  <si>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</si>
  <si>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</si>
  <si>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</si>
  <si>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</si>
  <si>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</si>
  <si>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</si>
  <si>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</si>
  <si>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</si>
  <si>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</si>
  <si>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</si>
  <si>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</si>
  <si>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</si>
  <si>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</si>
  <si>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</si>
  <si>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</si>
  <si>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</si>
  <si>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</si>
  <si>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</si>
  <si>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</si>
  <si>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</si>
  <si>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</si>
  <si>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</si>
  <si>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</si>
  <si>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</si>
  <si>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</si>
  <si>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</si>
  <si>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</si>
  <si>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</si>
  <si>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</si>
  <si>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</si>
  <si>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</si>
  <si>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</si>
  <si>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</si>
  <si>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</si>
  <si>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</si>
  <si>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</si>
  <si>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</si>
  <si>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</si>
  <si>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</si>
  <si>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</si>
  <si>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</si>
  <si>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</si>
  <si>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</si>
  <si>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</si>
  <si>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</si>
  <si>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</si>
  <si>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</si>
  <si>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</si>
  <si>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</si>
  <si>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</si>
  <si>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</si>
  <si>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</si>
  <si>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</si>
  <si>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</si>
  <si>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</si>
  <si>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</si>
  <si>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</si>
  <si>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</si>
  <si>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</si>
  <si>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</si>
  <si>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</si>
  <si>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</si>
  <si>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</si>
  <si>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</si>
  <si>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</si>
  <si>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</si>
  <si>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</si>
  <si>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</si>
  <si>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</si>
  <si>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</si>
  <si>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</si>
  <si>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</si>
  <si>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</si>
  <si>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</si>
  <si>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</si>
  <si>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</si>
  <si>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</si>
  <si>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</si>
  <si>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</si>
  <si>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</si>
  <si>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</si>
  <si>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</si>
  <si>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</si>
  <si>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</si>
  <si>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</si>
  <si>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</si>
  <si>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</si>
  <si>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</si>
  <si>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</si>
  <si>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</si>
  <si>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</si>
  <si>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</si>
  <si>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</si>
  <si>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</si>
  <si>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</si>
  <si>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</si>
  <si>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</si>
  <si>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</si>
  <si>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</si>
  <si>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</si>
  <si>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</si>
  <si>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</si>
  <si>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</si>
  <si>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</si>
  <si>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</si>
  <si>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</si>
  <si>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</si>
  <si>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</si>
  <si>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</si>
  <si>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</si>
  <si>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</si>
  <si>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</si>
  <si>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</si>
  <si>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</si>
  <si>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</si>
  <si>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</si>
  <si>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</si>
  <si>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</si>
  <si>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</si>
  <si>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</si>
  <si>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</si>
  <si>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</si>
  <si>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</si>
  <si>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</si>
  <si>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</si>
  <si>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</si>
  <si>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</si>
  <si>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</si>
  <si>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</si>
  <si>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</si>
  <si>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</si>
  <si>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</si>
  <si>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</si>
  <si>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</si>
  <si>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</si>
  <si>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</si>
  <si>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</si>
  <si>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</si>
  <si>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</si>
  <si>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</si>
  <si>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</si>
  <si>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</si>
  <si>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</si>
  <si>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</si>
  <si>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</si>
  <si>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</si>
  <si>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</si>
  <si>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</si>
  <si>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</si>
  <si>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</si>
  <si>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</si>
  <si>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</si>
  <si>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</si>
  <si>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</si>
  <si>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</si>
  <si>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</si>
  <si>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</si>
  <si>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</si>
  <si>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</si>
  <si>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</si>
  <si>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</si>
  <si>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</si>
  <si>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</si>
  <si>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</si>
  <si>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</si>
  <si>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</si>
  <si>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</si>
  <si>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</si>
  <si>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</si>
  <si>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</si>
  <si>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</si>
  <si>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</si>
  <si>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</si>
  <si>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</si>
  <si>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</si>
  <si>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</si>
  <si>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</si>
  <si>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</si>
  <si>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</si>
  <si>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</si>
  <si>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</si>
  <si>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</si>
  <si>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</si>
  <si>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</si>
  <si>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</si>
  <si>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</si>
  <si>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</si>
  <si>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</si>
  <si>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</si>
  <si>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</si>
  <si>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</si>
  <si>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</si>
  <si>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</si>
  <si>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</si>
  <si>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</si>
  <si>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</si>
  <si>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</si>
  <si>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</si>
  <si>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</si>
  <si>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</si>
  <si>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</si>
  <si>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</si>
  <si>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</si>
  <si>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</si>
  <si>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</si>
  <si>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</si>
  <si>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</si>
  <si>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</si>
  <si>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</si>
  <si>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</si>
  <si>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</si>
  <si>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</si>
  <si>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</si>
  <si>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</si>
  <si>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</si>
  <si>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</si>
  <si>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</si>
  <si>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</si>
  <si>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</si>
  <si>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</si>
  <si>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</si>
  <si>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</si>
  <si>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</si>
  <si>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</si>
  <si>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</si>
  <si>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</si>
  <si>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</si>
  <si>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</si>
  <si>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</si>
  <si>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</si>
  <si>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</si>
  <si>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</si>
  <si>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</si>
  <si>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</si>
  <si>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</si>
  <si>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</si>
  <si>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</si>
  <si>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</si>
  <si>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</si>
  <si>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</si>
  <si>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</si>
  <si>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</si>
  <si>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</si>
  <si>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</si>
  <si>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</si>
  <si>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</si>
  <si>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</si>
  <si>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</si>
  <si>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</si>
  <si>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</si>
  <si>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</si>
  <si>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</si>
  <si>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</si>
  <si>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</si>
  <si>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</si>
  <si>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</si>
  <si>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</si>
  <si>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</si>
  <si>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</si>
  <si>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</si>
  <si>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</si>
  <si>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</si>
  <si>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</si>
  <si>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</si>
  <si>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</si>
  <si>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</si>
  <si>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</si>
  <si>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</si>
  <si>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</si>
  <si>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</si>
  <si>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</si>
  <si>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</si>
  <si>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</si>
  <si>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</si>
  <si>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</si>
  <si>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</si>
  <si>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</si>
  <si>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</si>
  <si>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</si>
  <si>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</si>
  <si>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</si>
  <si>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</si>
  <si>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</si>
  <si>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</si>
  <si>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</si>
  <si>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</si>
  <si>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</si>
  <si>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</si>
  <si>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</si>
  <si>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</si>
  <si>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</si>
  <si>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</si>
  <si>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</si>
  <si>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</si>
  <si>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</si>
  <si>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</si>
  <si>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</si>
  <si>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</si>
  <si>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</si>
  <si>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</si>
  <si>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</si>
  <si>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</si>
  <si>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</si>
  <si>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</si>
  <si>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</si>
  <si>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</si>
  <si>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</si>
  <si>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</si>
  <si>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</si>
  <si>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</si>
  <si>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</si>
  <si>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</si>
  <si>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</si>
  <si>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</si>
  <si>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</si>
  <si>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</si>
  <si>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</si>
  <si>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</si>
  <si>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</si>
  <si>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</si>
  <si>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</si>
  <si>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</si>
  <si>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</si>
  <si>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</si>
  <si>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</si>
  <si>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</si>
  <si>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</si>
  <si>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</si>
  <si>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</si>
  <si>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</si>
  <si>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</si>
  <si>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</si>
  <si>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</si>
  <si>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</si>
  <si>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</si>
  <si>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</si>
  <si>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</si>
  <si>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</si>
  <si>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</si>
  <si>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</si>
  <si>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</si>
  <si>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</si>
  <si>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</si>
  <si>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</si>
  <si>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</si>
  <si>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</si>
  <si>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</si>
  <si>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</si>
  <si>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</si>
  <si>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</si>
  <si>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</si>
  <si>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</si>
  <si>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</si>
  <si>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</si>
  <si>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</si>
  <si>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</si>
  <si>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</si>
  <si>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</si>
  <si>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</si>
  <si>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</si>
  <si>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</si>
  <si>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</si>
  <si>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</si>
  <si>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</si>
  <si>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</si>
  <si>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</si>
  <si>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</si>
  <si>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</si>
  <si>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</si>
  <si>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</si>
  <si>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</si>
  <si>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</si>
  <si>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</si>
  <si>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</si>
  <si>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</si>
  <si>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</si>
  <si>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</si>
  <si>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</si>
  <si>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</si>
  <si>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</si>
  <si>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</si>
  <si>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</si>
  <si>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</si>
  <si>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</si>
  <si>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</si>
  <si>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</si>
  <si>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</si>
  <si>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</si>
  <si>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</si>
  <si>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</si>
  <si>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</si>
  <si>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</si>
  <si>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</si>
  <si>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</si>
  <si>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</si>
  <si>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</si>
  <si>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</si>
  <si>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</si>
  <si>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</si>
  <si>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</si>
  <si>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</si>
  <si>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</si>
  <si>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</si>
  <si>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</si>
  <si>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</si>
  <si>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</si>
  <si>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</si>
  <si>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</si>
  <si>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</si>
  <si>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</si>
  <si>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</si>
  <si>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</si>
  <si>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</si>
  <si>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</si>
  <si>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</si>
  <si>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</si>
  <si>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</si>
  <si>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</si>
  <si>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</si>
  <si>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</si>
  <si>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</si>
  <si>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</si>
  <si>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</si>
  <si>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</si>
  <si>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</si>
  <si>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</si>
  <si>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</si>
  <si>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</si>
  <si>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</si>
  <si>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</si>
  <si>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</si>
  <si>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</si>
  <si>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</si>
  <si>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</si>
  <si>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</si>
  <si>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</si>
  <si>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</si>
  <si>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</si>
  <si>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</si>
  <si>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</si>
  <si>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</si>
  <si>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</si>
  <si>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</si>
  <si>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</si>
  <si>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</si>
  <si>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</si>
  <si>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</si>
  <si>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</si>
  <si>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</si>
  <si>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</si>
  <si>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</si>
  <si>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</si>
  <si>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</si>
  <si>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</si>
  <si>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</si>
  <si>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</si>
  <si>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</si>
  <si>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</si>
  <si>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</si>
  <si>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</si>
  <si>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</si>
  <si>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</si>
  <si>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</si>
  <si>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</si>
  <si>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</si>
  <si>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</si>
  <si>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</si>
  <si>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</si>
  <si>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</si>
  <si>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</si>
  <si>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</si>
  <si>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</si>
  <si>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</si>
  <si>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</si>
  <si>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</si>
  <si>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</si>
  <si>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</si>
  <si>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</si>
  <si>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</si>
  <si>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</si>
  <si>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</si>
  <si>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</si>
  <si>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</si>
  <si>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</si>
  <si>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</si>
  <si>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</si>
  <si>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</si>
  <si>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</si>
  <si>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</si>
  <si>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</si>
  <si>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</si>
  <si>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</si>
  <si>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</si>
  <si>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</si>
  <si>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</si>
  <si>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</si>
  <si>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</si>
  <si>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</si>
  <si>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</si>
  <si>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</si>
  <si>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</si>
  <si>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</si>
  <si>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</si>
  <si>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</si>
  <si>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</si>
  <si>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</si>
  <si>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</si>
  <si>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</si>
  <si>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</si>
  <si>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</si>
  <si>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</si>
  <si>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</si>
  <si>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</si>
  <si>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</si>
  <si>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</si>
  <si>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</si>
  <si>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</si>
  <si>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</si>
  <si>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</si>
  <si>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</si>
  <si>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</si>
  <si>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</si>
  <si>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</si>
  <si>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</si>
  <si>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</si>
  <si>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</si>
  <si>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</si>
  <si>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</si>
  <si>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</si>
  <si>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</si>
  <si>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</si>
  <si>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</si>
  <si>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</si>
  <si>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</si>
  <si>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</si>
  <si>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</si>
  <si>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</si>
  <si>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</si>
  <si>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</si>
  <si>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</si>
  <si>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</si>
  <si>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</si>
  <si>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</si>
  <si>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</si>
  <si>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</si>
  <si>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</si>
  <si>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</si>
  <si>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</si>
  <si>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</si>
  <si>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</si>
  <si>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</si>
  <si>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</si>
  <si>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</si>
  <si>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</si>
  <si>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</si>
  <si>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</si>
  <si>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</si>
  <si>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</si>
  <si>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</si>
  <si>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</si>
  <si>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</si>
  <si>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</si>
  <si>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</si>
  <si>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</si>
  <si>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</si>
  <si>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</si>
  <si>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</si>
  <si>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</si>
  <si>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</si>
  <si>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</si>
  <si>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</si>
  <si>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</si>
  <si>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</si>
  <si>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</si>
  <si>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</si>
  <si>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</si>
  <si>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</si>
  <si>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</si>
  <si>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</si>
  <si>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</si>
  <si>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</si>
  <si>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</si>
  <si>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</si>
  <si>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</si>
  <si>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</si>
  <si>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</si>
  <si>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</si>
  <si>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</si>
  <si>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</si>
  <si>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</si>
  <si>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</si>
  <si>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</si>
  <si>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</si>
  <si>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</si>
  <si>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</si>
  <si>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</si>
  <si>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</si>
  <si>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</si>
  <si>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</si>
  <si>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</si>
  <si>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</si>
  <si>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</si>
  <si>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</si>
  <si>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</si>
  <si>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</si>
  <si>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</si>
  <si>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</si>
  <si>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</si>
  <si>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</si>
  <si>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</si>
  <si>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</si>
  <si>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</si>
  <si>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</si>
  <si>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</si>
  <si>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</si>
  <si>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</si>
  <si>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</si>
  <si>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</si>
  <si>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</si>
  <si>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</si>
  <si>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</si>
  <si>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</si>
  <si>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</si>
  <si>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</si>
  <si>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</si>
  <si>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</si>
  <si>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</si>
  <si>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</si>
  <si>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</si>
  <si>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</si>
  <si>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</si>
  <si>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</si>
  <si>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</si>
  <si>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</si>
  <si>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</si>
  <si>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</si>
  <si>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</si>
  <si>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</si>
  <si>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</si>
  <si>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</si>
  <si>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</si>
  <si>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</si>
  <si>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</si>
  <si>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</si>
  <si>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</si>
  <si>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</si>
  <si>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</si>
  <si>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</si>
  <si>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</si>
  <si>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</si>
  <si>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</si>
  <si>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</si>
  <si>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</si>
  <si>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</si>
  <si>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</si>
  <si>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</si>
  <si>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</si>
  <si>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</si>
  <si>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</si>
  <si>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</si>
  <si>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</si>
  <si>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</si>
  <si>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</si>
  <si>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</si>
  <si>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</si>
  <si>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</si>
  <si>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</si>
  <si>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</si>
  <si>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</si>
  <si>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</si>
  <si>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</si>
  <si>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</si>
  <si>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</si>
  <si>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</si>
  <si>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</si>
  <si>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</si>
  <si>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</si>
  <si>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</si>
  <si>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</si>
  <si>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</si>
  <si>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</si>
  <si>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</si>
  <si>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</si>
  <si>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</si>
  <si>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</si>
  <si>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</si>
  <si>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</si>
  <si>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</si>
  <si>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</si>
  <si>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</si>
  <si>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</si>
  <si>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</si>
  <si>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</si>
  <si>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</si>
  <si>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</si>
  <si>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</si>
  <si>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</si>
  <si>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</si>
  <si>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</si>
  <si>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</si>
  <si>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</si>
  <si>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</si>
  <si>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</si>
  <si>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</si>
  <si>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</si>
  <si>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</si>
  <si>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</si>
  <si>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</si>
  <si>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</si>
  <si>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</si>
  <si>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</si>
  <si>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</si>
  <si>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</si>
  <si>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</si>
  <si>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</si>
  <si>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</si>
  <si>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</si>
  <si>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</si>
  <si>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</si>
  <si>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</si>
  <si>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</si>
  <si>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</si>
  <si>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</si>
  <si>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</si>
  <si>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</si>
  <si>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</si>
  <si>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</si>
  <si>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</si>
  <si>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</si>
  <si>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</si>
  <si>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</si>
  <si>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</si>
  <si>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</si>
  <si>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</si>
  <si>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</si>
  <si>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</si>
  <si>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</si>
  <si>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</si>
  <si>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</si>
  <si>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</si>
  <si>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</si>
  <si>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</si>
  <si>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</si>
  <si>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</si>
  <si>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</si>
  <si>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</si>
  <si>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</si>
  <si>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</si>
  <si>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</si>
  <si>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</si>
  <si>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</si>
  <si>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</si>
  <si>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</si>
  <si>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</si>
  <si>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</si>
  <si>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</si>
  <si>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</si>
  <si>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</si>
  <si>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</si>
  <si>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</si>
  <si>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</si>
  <si>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</si>
  <si>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</si>
  <si>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</si>
  <si>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</si>
  <si>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</si>
  <si>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</si>
  <si>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</si>
  <si>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</si>
  <si>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</si>
  <si>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</si>
  <si>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</si>
  <si>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</si>
  <si>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</si>
  <si>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</si>
  <si>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</si>
  <si>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</si>
  <si>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</si>
  <si>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</si>
  <si>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</si>
  <si>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</si>
  <si>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</si>
  <si>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</si>
  <si>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</si>
  <si>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</si>
  <si>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</si>
  <si>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</si>
  <si>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</si>
  <si>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</si>
  <si>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</si>
  <si>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</si>
  <si>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</si>
  <si>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</si>
  <si>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</si>
  <si>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</si>
  <si>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</si>
  <si>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</si>
  <si>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</si>
  <si>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</si>
  <si>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</si>
  <si>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</si>
  <si>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</si>
  <si>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</si>
  <si>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</si>
  <si>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</si>
  <si>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</si>
  <si>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</si>
  <si>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</si>
  <si>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</si>
  <si>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</si>
  <si>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</si>
  <si>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</si>
  <si>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</si>
  <si>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</si>
  <si>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</si>
  <si>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</si>
  <si>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</si>
  <si>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</si>
  <si>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</si>
  <si>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</si>
  <si>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</si>
  <si>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</si>
  <si>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</si>
  <si>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</si>
  <si>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</si>
  <si>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</si>
  <si>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</si>
  <si>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</si>
  <si>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</si>
  <si>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</si>
  <si>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</si>
  <si>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</si>
  <si>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</si>
  <si>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</si>
  <si>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</si>
  <si>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</si>
  <si>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</si>
  <si>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</si>
  <si>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</si>
  <si>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</si>
  <si>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</si>
  <si>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</si>
  <si>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</si>
  <si>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</si>
  <si>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</si>
  <si>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</si>
  <si>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</si>
  <si>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</si>
  <si>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</si>
  <si>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</si>
  <si>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</si>
  <si>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</si>
  <si>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</si>
  <si>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</si>
  <si>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</si>
  <si>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</si>
  <si>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</si>
  <si>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</si>
  <si>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</si>
  <si>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</si>
  <si>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</si>
  <si>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</si>
  <si>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</si>
  <si>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</si>
  <si>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</si>
  <si>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</si>
  <si>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</si>
  <si>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</si>
  <si>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</si>
  <si>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</si>
  <si>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</si>
  <si>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</si>
  <si>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</si>
  <si>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</si>
  <si>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</si>
  <si>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</si>
  <si>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</si>
  <si>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</si>
  <si>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</si>
  <si>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</si>
  <si>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</si>
  <si>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</si>
  <si>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</si>
  <si>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</si>
  <si>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</si>
  <si>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</si>
  <si>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</si>
  <si>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</si>
  <si>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</si>
  <si>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</si>
  <si>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</si>
  <si>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</si>
  <si>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</si>
  <si>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</si>
  <si>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</si>
  <si>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</si>
  <si>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</si>
  <si>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</si>
  <si>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</si>
  <si>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</si>
  <si>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</si>
  <si>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</si>
  <si>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</si>
  <si>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</si>
  <si>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</si>
  <si>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</si>
  <si>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</si>
  <si>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</si>
  <si>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</si>
  <si>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</si>
  <si>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</si>
  <si>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</si>
  <si>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</si>
  <si>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</si>
  <si>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</si>
  <si>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</si>
  <si>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</si>
  <si>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</si>
  <si>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</si>
  <si>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</si>
  <si>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</si>
  <si>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</si>
  <si>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</si>
  <si>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</si>
  <si>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</si>
  <si>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</si>
  <si>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</si>
  <si>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</si>
  <si>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</si>
  <si>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</si>
  <si>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</si>
  <si>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</si>
  <si>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</si>
  <si>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</si>
  <si>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</si>
  <si>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</si>
  <si>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</si>
  <si>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</si>
  <si>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</si>
  <si>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</si>
  <si>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</si>
  <si>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</si>
  <si>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</si>
  <si>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</si>
  <si>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</si>
  <si>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</si>
  <si>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</si>
  <si>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</si>
  <si>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</si>
  <si>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</si>
  <si>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</si>
  <si>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</si>
  <si>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</si>
  <si>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</si>
  <si>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</si>
  <si>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</si>
  <si>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</si>
  <si>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</si>
  <si>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</si>
  <si>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</si>
  <si>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</si>
  <si>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</si>
  <si>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</si>
  <si>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</si>
  <si>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</si>
  <si>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</si>
  <si>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</si>
  <si>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</si>
  <si>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</si>
  <si>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</si>
  <si>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</si>
  <si>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</si>
  <si>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</si>
  <si>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</si>
  <si>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</si>
  <si>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</si>
  <si>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</si>
  <si>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</si>
  <si>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</si>
  <si>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</si>
  <si>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</si>
  <si>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</si>
  <si>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</si>
  <si>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</si>
  <si>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</si>
  <si>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</si>
  <si>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</si>
  <si>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</si>
  <si>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</si>
  <si>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</si>
  <si>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</si>
  <si>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</si>
  <si>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</si>
  <si>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</si>
  <si>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</si>
  <si>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</si>
  <si>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</si>
  <si>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</si>
  <si>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</si>
  <si>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</si>
  <si>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</si>
  <si>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</si>
  <si>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</si>
  <si>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</si>
  <si>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</si>
  <si>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</si>
  <si>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</si>
  <si>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</si>
  <si>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</si>
  <si>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</si>
  <si>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</si>
  <si>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</si>
  <si>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</si>
  <si>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</si>
  <si>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</si>
  <si>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</si>
  <si>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</si>
  <si>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</si>
  <si>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</si>
  <si>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</si>
  <si>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</si>
  <si>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</si>
  <si>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</si>
  <si>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</si>
  <si>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</si>
  <si>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</si>
  <si>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</si>
  <si>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</si>
  <si>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</si>
  <si>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</si>
  <si>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</si>
  <si>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</si>
  <si>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</si>
  <si>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</si>
  <si>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</si>
  <si>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</si>
  <si>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</si>
  <si>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</si>
  <si>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</si>
  <si>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</si>
  <si>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</si>
  <si>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</si>
  <si>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</si>
  <si>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</si>
  <si>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</si>
  <si>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</si>
  <si>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</si>
  <si>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</si>
  <si>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</si>
  <si>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</si>
  <si>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</si>
  <si>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</si>
  <si>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</si>
  <si>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</si>
  <si>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</si>
  <si>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</si>
  <si>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</si>
  <si>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</si>
  <si>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</si>
  <si>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</si>
  <si>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</si>
  <si>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</si>
  <si>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</si>
  <si>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</si>
  <si>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</si>
  <si>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</si>
  <si>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</si>
  <si>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</si>
  <si>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</si>
  <si>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</si>
  <si>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</si>
  <si>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</si>
  <si>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</si>
  <si>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</si>
  <si>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</si>
  <si>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</si>
  <si>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</si>
  <si>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</si>
  <si>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</si>
  <si>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</si>
  <si>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</si>
  <si>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</si>
  <si>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</si>
  <si>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</si>
  <si>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</si>
  <si>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</si>
  <si>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</si>
  <si>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</si>
  <si>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</si>
  <si>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</si>
  <si>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</si>
  <si>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</si>
  <si>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</si>
  <si>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</si>
  <si>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</si>
  <si>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</si>
  <si>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</si>
  <si>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</si>
  <si>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</si>
  <si>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</si>
  <si>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</si>
  <si>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</si>
  <si>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</si>
  <si>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</si>
  <si>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</si>
  <si>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</si>
  <si>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</si>
  <si>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</si>
  <si>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</si>
  <si>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</si>
  <si>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</si>
  <si>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</si>
  <si>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</si>
  <si>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</si>
  <si>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</si>
  <si>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</si>
  <si>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</si>
  <si>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</si>
  <si>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</si>
  <si>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</si>
  <si>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</si>
  <si>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</si>
  <si>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</si>
  <si>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</si>
  <si>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</si>
  <si>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</si>
  <si>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</si>
  <si>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</si>
  <si>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</si>
  <si>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</si>
  <si>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</si>
  <si>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</si>
  <si>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</si>
  <si>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</si>
  <si>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</si>
  <si>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</si>
  <si>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</si>
  <si>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</si>
  <si>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</si>
  <si>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</si>
  <si>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</si>
  <si>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</si>
  <si>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</si>
  <si>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</si>
  <si>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</si>
  <si>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</si>
  <si>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</si>
  <si>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</si>
  <si>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</si>
  <si>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</si>
  <si>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</si>
  <si>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</si>
  <si>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</si>
  <si>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</si>
  <si>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</si>
  <si>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</si>
  <si>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</si>
  <si>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</si>
  <si>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</si>
  <si>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</si>
  <si>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</si>
  <si>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</si>
  <si>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</si>
  <si>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</si>
  <si>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</si>
  <si>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</si>
  <si>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</si>
  <si>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</si>
  <si>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</si>
  <si>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</si>
  <si>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</si>
  <si>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</si>
  <si>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</si>
  <si>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</si>
  <si>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</si>
  <si>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</si>
  <si>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</si>
  <si>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</si>
  <si>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</si>
  <si>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</si>
  <si>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</si>
  <si>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</si>
  <si>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</si>
  <si>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</si>
  <si>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</si>
  <si>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</si>
  <si>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</si>
  <si>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</si>
  <si>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</si>
  <si>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</si>
  <si>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</si>
  <si>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</si>
  <si>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</si>
  <si>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</si>
  <si>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</si>
  <si>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</si>
  <si>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</si>
  <si>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</si>
  <si>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</si>
  <si>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</si>
  <si>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</si>
  <si>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</si>
  <si>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</si>
  <si>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</si>
  <si>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</si>
  <si>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</si>
  <si>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</si>
  <si>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</si>
  <si>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</si>
  <si>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</si>
  <si>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</si>
  <si>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</si>
  <si>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</si>
  <si>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</si>
  <si>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</si>
  <si>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</si>
  <si>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</si>
  <si>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</si>
  <si>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</si>
  <si>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</si>
  <si>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</si>
  <si>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</si>
  <si>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</si>
  <si>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</si>
  <si>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</si>
  <si>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</si>
  <si>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</si>
  <si>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</si>
  <si>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</si>
  <si>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</si>
  <si>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</si>
  <si>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</si>
  <si>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</si>
  <si>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</si>
  <si>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</si>
  <si>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</si>
  <si>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</si>
  <si>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</si>
  <si>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</si>
  <si>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</si>
  <si>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</si>
  <si>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</si>
  <si>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</si>
  <si>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</si>
  <si>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</si>
  <si>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</si>
  <si>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</si>
  <si>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</si>
  <si>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</si>
  <si>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</si>
  <si>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</si>
  <si>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</si>
  <si>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</si>
  <si>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</si>
  <si>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</si>
  <si>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</si>
  <si>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</si>
  <si>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</si>
  <si>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</si>
  <si>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</si>
  <si>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</si>
  <si>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</si>
  <si>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</si>
  <si>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</si>
  <si>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</si>
  <si>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</si>
  <si>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</si>
  <si>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</si>
  <si>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</si>
  <si>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</si>
  <si>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</si>
  <si>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</si>
  <si>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</si>
  <si>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</si>
  <si>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</si>
  <si>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</si>
  <si>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</si>
  <si>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</si>
  <si>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</si>
  <si>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</si>
  <si>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</si>
  <si>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</si>
  <si>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</si>
  <si>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</si>
  <si>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</si>
  <si>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</si>
  <si>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</si>
  <si>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</si>
  <si>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</si>
  <si>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</si>
  <si>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</si>
  <si>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</si>
  <si>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</si>
  <si>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</si>
  <si>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</si>
  <si>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</si>
  <si>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</si>
  <si>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</si>
  <si>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</si>
  <si>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</si>
  <si>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</si>
  <si>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</si>
  <si>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</si>
  <si>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</si>
  <si>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</si>
  <si>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</si>
  <si>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</si>
  <si>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</si>
  <si>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</si>
  <si>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</si>
  <si>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</si>
  <si>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</si>
  <si>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</si>
  <si>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</si>
  <si>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</si>
  <si>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</si>
  <si>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</si>
  <si>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</si>
  <si>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</si>
  <si>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</si>
  <si>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</si>
  <si>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</si>
  <si>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</si>
  <si>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</si>
  <si>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</si>
  <si>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</si>
  <si>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</si>
  <si>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</si>
  <si>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</si>
  <si>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</si>
  <si>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</si>
  <si>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</si>
  <si>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</si>
  <si>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</si>
  <si>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</si>
  <si>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</si>
  <si>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</si>
  <si>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</si>
  <si>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</si>
  <si>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</si>
  <si>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</si>
  <si>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</si>
  <si>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</si>
  <si>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</si>
  <si>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</si>
  <si>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</si>
  <si>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</si>
  <si>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</si>
  <si>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</si>
  <si>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</si>
  <si>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</si>
  <si>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</si>
  <si>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</si>
  <si>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</si>
  <si>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</si>
  <si>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</si>
  <si>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</si>
  <si>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</si>
  <si>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</si>
  <si>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</si>
  <si>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</si>
  <si>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</si>
  <si>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</si>
  <si>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</si>
  <si>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</si>
  <si>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</si>
  <si>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</si>
  <si>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</si>
  <si>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</si>
  <si>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</si>
  <si>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</si>
  <si>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</si>
  <si>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</si>
  <si>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</si>
  <si>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</si>
  <si>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</si>
  <si>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</si>
  <si>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</si>
  <si>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</si>
  <si>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</si>
  <si>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</si>
  <si>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</si>
  <si>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</si>
  <si>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</si>
  <si>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</si>
  <si>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</si>
  <si>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</si>
  <si>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</si>
  <si>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</si>
  <si>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</si>
  <si>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</si>
  <si>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</si>
  <si>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</si>
  <si>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</si>
  <si>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</si>
  <si>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</si>
  <si>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</si>
  <si>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</si>
  <si>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</si>
  <si>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</si>
  <si>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</si>
  <si>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</si>
  <si>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</si>
  <si>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</si>
  <si>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</si>
  <si>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</si>
  <si>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</si>
  <si>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</si>
  <si>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</si>
  <si>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</si>
  <si>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</si>
  <si>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</si>
  <si>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</si>
  <si>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</si>
  <si>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</si>
  <si>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</si>
  <si>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</si>
  <si>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</si>
  <si>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</si>
  <si>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</si>
  <si>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</si>
  <si>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</si>
  <si>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</si>
  <si>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</si>
  <si>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</si>
  <si>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</si>
  <si>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</si>
  <si>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</si>
  <si>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</si>
  <si>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</si>
  <si>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</si>
  <si>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</si>
  <si>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</si>
  <si>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</si>
  <si>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</si>
  <si>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</si>
  <si>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</si>
  <si>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</si>
  <si>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</si>
  <si>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</si>
  <si>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</si>
  <si>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</si>
  <si>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</si>
  <si>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</si>
  <si>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</si>
  <si>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</si>
  <si>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</si>
  <si>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</si>
  <si>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</si>
  <si>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</si>
  <si>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</si>
  <si>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</si>
  <si>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</si>
  <si>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</si>
  <si>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</si>
  <si>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</si>
  <si>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</si>
  <si>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</si>
  <si>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</si>
  <si>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</si>
  <si>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</si>
  <si>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</si>
  <si>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</si>
  <si>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</si>
  <si>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</si>
  <si>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</si>
  <si>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</si>
  <si>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</si>
  <si>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</si>
  <si>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</si>
  <si>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</si>
  <si>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</si>
  <si>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</si>
  <si>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</si>
  <si>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</si>
  <si>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</si>
  <si>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</si>
  <si>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</si>
  <si>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</si>
  <si>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</si>
  <si>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</si>
  <si>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</si>
  <si>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</si>
  <si>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</si>
  <si>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</si>
  <si>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</si>
  <si>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</si>
  <si>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</si>
  <si>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</si>
  <si>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</si>
  <si>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</si>
  <si>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</si>
  <si>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</si>
  <si>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</si>
  <si>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</si>
  <si>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</si>
  <si>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</si>
  <si>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</si>
  <si>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</si>
  <si>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</si>
  <si>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</si>
  <si>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</si>
  <si>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</si>
  <si>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</si>
  <si>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</si>
  <si>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</si>
  <si>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</si>
  <si>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</si>
  <si>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</si>
  <si>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</si>
  <si>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</si>
  <si>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</si>
  <si>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</si>
  <si>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</si>
  <si>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</si>
  <si>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</si>
  <si>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</si>
  <si>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</si>
  <si>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</si>
  <si>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</si>
  <si>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</si>
  <si>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</si>
  <si>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</si>
  <si>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</si>
  <si>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</si>
  <si>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</si>
  <si>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</si>
  <si>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</si>
  <si>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</si>
  <si>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</si>
  <si>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</si>
  <si>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</si>
  <si>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</si>
  <si>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</si>
  <si>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</si>
  <si>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</si>
  <si>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</si>
  <si>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</si>
  <si>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</si>
  <si>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</si>
  <si>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</si>
  <si>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</si>
  <si>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</si>
  <si>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</si>
  <si>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</si>
  <si>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</si>
  <si>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</si>
  <si>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</si>
  <si>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</si>
  <si>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</si>
  <si>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</si>
  <si>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</si>
  <si>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</si>
  <si>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</si>
  <si>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</si>
  <si>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</si>
  <si>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</si>
  <si>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</si>
  <si>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</si>
  <si>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</si>
  <si>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</si>
  <si>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</si>
  <si>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</si>
  <si>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</si>
  <si>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</si>
  <si>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</si>
  <si>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</si>
  <si>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</si>
  <si>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</si>
  <si>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</si>
  <si>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</si>
  <si>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</si>
  <si>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</si>
  <si>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</si>
  <si>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</si>
  <si>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</si>
  <si>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</si>
  <si>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</si>
  <si>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</si>
  <si>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</si>
  <si>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</si>
  <si>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</si>
  <si>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</si>
  <si>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</si>
  <si>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</si>
  <si>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</si>
  <si>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</si>
  <si>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</si>
  <si>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</si>
  <si>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</si>
  <si>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</si>
  <si>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</si>
  <si>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</si>
  <si>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</si>
  <si>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</si>
  <si>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</si>
  <si>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</si>
  <si>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</si>
  <si>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</si>
  <si>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</si>
  <si>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</si>
  <si>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</si>
  <si>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</si>
  <si>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</si>
  <si>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</si>
  <si>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</si>
  <si>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</si>
  <si>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</si>
  <si>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</si>
  <si>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</si>
  <si>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</si>
  <si>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</si>
  <si>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</si>
  <si>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</si>
  <si>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</si>
  <si>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</si>
  <si>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</si>
  <si>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</si>
  <si>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</si>
  <si>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</si>
  <si>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</si>
  <si>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</si>
  <si>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</si>
  <si>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</si>
  <si>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</si>
  <si>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</si>
  <si>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</si>
  <si>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</si>
  <si>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</si>
  <si>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</si>
  <si>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</si>
  <si>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</si>
  <si>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</si>
  <si>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</si>
  <si>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</si>
  <si>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</si>
  <si>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</si>
  <si>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</si>
  <si>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</si>
  <si>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</si>
  <si>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</si>
  <si>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</si>
  <si>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</si>
  <si>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</si>
  <si>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</si>
  <si>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</si>
  <si>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</si>
  <si>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</si>
  <si>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</si>
  <si>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</si>
  <si>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</si>
  <si>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</si>
  <si>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</si>
  <si>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</si>
  <si>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</si>
  <si>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</si>
  <si>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</si>
  <si>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</si>
  <si>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</si>
  <si>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</si>
  <si>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</si>
  <si>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</si>
  <si>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</si>
  <si>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</si>
  <si>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</si>
  <si>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</si>
  <si>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</si>
  <si>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</si>
  <si>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</si>
  <si>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</si>
  <si>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</si>
  <si>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</si>
  <si>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</si>
  <si>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</si>
  <si>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</si>
  <si>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</si>
  <si>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</si>
  <si>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</si>
  <si>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</si>
  <si>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</si>
  <si>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</si>
  <si>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</si>
  <si>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</si>
  <si>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</si>
  <si>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</si>
  <si>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</si>
  <si>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</si>
  <si>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</si>
  <si>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</si>
  <si>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</si>
  <si>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</si>
  <si>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</si>
  <si>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</si>
  <si>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</si>
  <si>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</si>
  <si>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</si>
  <si>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</si>
  <si>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</si>
  <si>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</si>
  <si>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</si>
  <si>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</si>
  <si>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</si>
  <si>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</si>
  <si>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</si>
  <si>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</si>
  <si>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</si>
  <si>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</si>
  <si>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</si>
  <si>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</si>
  <si>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</si>
  <si>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</si>
  <si>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</si>
  <si>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</si>
  <si>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</si>
  <si>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</si>
  <si>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</si>
  <si>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</si>
  <si>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</si>
  <si>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</si>
  <si>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</si>
  <si>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</si>
  <si>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</si>
  <si>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</si>
  <si>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</si>
  <si>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</si>
  <si>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</si>
  <si>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</si>
  <si>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</si>
  <si>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</si>
  <si>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</si>
  <si>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</si>
  <si>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</si>
  <si>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</si>
  <si>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</si>
  <si>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</si>
  <si>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</si>
  <si>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</si>
  <si>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</si>
  <si>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</si>
  <si>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</si>
  <si>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</si>
  <si>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</si>
  <si>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</si>
  <si>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</si>
  <si>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</si>
  <si>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</si>
  <si>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</si>
  <si>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</si>
  <si>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</si>
  <si>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</si>
  <si>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</si>
  <si>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</si>
  <si>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</si>
  <si>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</si>
  <si>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</si>
  <si>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</si>
  <si>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</si>
  <si>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</si>
  <si>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</si>
  <si>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</si>
  <si>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</si>
  <si>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</si>
  <si>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</si>
  <si>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</si>
  <si>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</si>
  <si>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</si>
  <si>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</si>
  <si>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</si>
  <si>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</si>
  <si>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</si>
  <si>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</si>
  <si>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</si>
  <si>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</si>
  <si>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</si>
  <si>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</si>
  <si>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</si>
  <si>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</si>
  <si>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</si>
  <si>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</si>
  <si>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</si>
  <si>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</si>
  <si>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</si>
  <si>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</si>
  <si>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</si>
  <si>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</si>
  <si>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</si>
  <si>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</si>
  <si>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</si>
  <si>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</si>
  <si>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</si>
  <si>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</si>
  <si>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</si>
  <si>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</si>
  <si>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</si>
  <si>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</si>
  <si>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</si>
  <si>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</si>
  <si>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</si>
  <si>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</si>
  <si>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</si>
  <si>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</si>
  <si>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</si>
  <si>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</si>
  <si>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</si>
  <si>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</si>
  <si>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</si>
  <si>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</si>
  <si>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</si>
  <si>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</si>
  <si>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</si>
  <si>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</si>
  <si>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</si>
  <si>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</si>
  <si>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</si>
  <si>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</si>
  <si>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</si>
  <si>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</si>
  <si>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</si>
  <si>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</si>
  <si>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</si>
  <si>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</si>
  <si>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</si>
  <si>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</si>
  <si>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</si>
  <si>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</si>
  <si>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</si>
  <si>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</si>
  <si>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</si>
  <si>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</si>
  <si>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</si>
  <si>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</si>
  <si>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</si>
  <si>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</si>
  <si>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</si>
  <si>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</si>
  <si>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</si>
  <si>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</si>
  <si>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</si>
  <si>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</si>
  <si>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</si>
  <si>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</si>
  <si>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</si>
  <si>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</si>
  <si>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</si>
  <si>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</si>
  <si>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</si>
  <si>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</si>
  <si>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</si>
  <si>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</si>
  <si>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</si>
  <si>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</si>
  <si>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</si>
  <si>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</si>
  <si>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</si>
  <si>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</si>
  <si>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</si>
  <si>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</si>
  <si>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</si>
  <si>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</si>
  <si>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</si>
  <si>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</si>
  <si>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</si>
  <si>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</si>
  <si>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</si>
  <si>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</si>
  <si>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</si>
  <si>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</si>
  <si>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</si>
  <si>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</si>
  <si>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</si>
  <si>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</si>
  <si>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</si>
  <si>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</si>
  <si>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</si>
  <si>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</si>
  <si>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</si>
  <si>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</si>
  <si>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</si>
  <si>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</si>
  <si>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</si>
  <si>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</si>
  <si>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</si>
  <si>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</si>
  <si>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</si>
  <si>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</si>
  <si>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</si>
  <si>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</si>
  <si>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</si>
  <si>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</si>
  <si>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</si>
  <si>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</si>
  <si>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</si>
  <si>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</si>
  <si>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</si>
  <si>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</si>
  <si>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</si>
  <si>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</si>
  <si>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</si>
  <si>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</si>
  <si>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</si>
  <si>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</si>
  <si>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</si>
  <si>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</si>
  <si>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</si>
  <si>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</si>
  <si>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</si>
  <si>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</si>
  <si>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</si>
  <si>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</si>
  <si>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</si>
  <si>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</si>
  <si>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</si>
  <si>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</si>
  <si>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</si>
  <si>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</si>
  <si>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</si>
  <si>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</si>
  <si>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</si>
  <si>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</si>
  <si>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</si>
  <si>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</si>
  <si>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</si>
  <si>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</si>
  <si>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</si>
  <si>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</si>
  <si>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</si>
  <si>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</si>
  <si>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</si>
  <si>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</si>
  <si>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</si>
  <si>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</si>
  <si>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</si>
  <si>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</si>
  <si>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</si>
  <si>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</si>
  <si>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</si>
  <si>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</si>
  <si>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</si>
  <si>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</si>
  <si>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</si>
  <si>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</si>
  <si>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</si>
  <si>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</si>
  <si>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</si>
  <si>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</si>
  <si>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</si>
  <si>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</si>
  <si>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</si>
  <si>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</si>
  <si>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</si>
  <si>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</si>
  <si>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</si>
  <si>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</si>
  <si>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</si>
  <si>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</si>
  <si>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</si>
  <si>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</si>
  <si>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</si>
  <si>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</si>
  <si>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</si>
  <si>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</si>
  <si>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</si>
  <si>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</si>
  <si>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</si>
  <si>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</si>
  <si>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</si>
  <si>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</si>
  <si>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</si>
  <si>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</si>
  <si>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</si>
  <si>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</si>
  <si>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</si>
  <si>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</si>
  <si>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</si>
  <si>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</si>
  <si>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</si>
  <si>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</si>
  <si>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</si>
  <si>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</si>
  <si>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</si>
  <si>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</si>
  <si>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</si>
  <si>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</si>
  <si>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</si>
  <si>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</si>
  <si>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</si>
  <si>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</si>
  <si>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</si>
  <si>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</si>
  <si>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</si>
  <si>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</si>
  <si>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</si>
  <si>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</si>
  <si>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</si>
  <si>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</si>
  <si>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</si>
  <si>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</si>
  <si>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</si>
  <si>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</si>
  <si>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</si>
  <si>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</si>
  <si>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</si>
  <si>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</si>
  <si>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</si>
  <si>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</si>
  <si>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</si>
  <si>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</si>
  <si>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</si>
  <si>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</si>
  <si>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</si>
  <si>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</si>
  <si>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</si>
  <si>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</si>
  <si>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</si>
  <si>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</si>
  <si>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</si>
  <si>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</si>
  <si>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</si>
  <si>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</si>
  <si>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</si>
  <si>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</si>
  <si>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</si>
  <si>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</si>
  <si>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</si>
  <si>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</si>
  <si>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</si>
  <si>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</si>
  <si>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</si>
  <si>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</si>
  <si>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</si>
  <si>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</si>
  <si>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</si>
  <si>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</si>
  <si>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</si>
  <si>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</si>
  <si>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</si>
  <si>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</si>
  <si>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</si>
  <si>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</si>
  <si>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</si>
  <si>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</si>
  <si>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</si>
  <si>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</si>
  <si>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</si>
  <si>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</si>
  <si>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</si>
  <si>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</si>
  <si>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</si>
  <si>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</si>
  <si>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</si>
  <si>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</si>
  <si>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</si>
  <si>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</si>
  <si>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</si>
  <si>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</si>
  <si>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</si>
  <si>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</si>
  <si>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</si>
  <si>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</si>
  <si>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</si>
  <si>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</si>
  <si>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</si>
  <si>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</si>
  <si>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</si>
  <si>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</si>
  <si>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</si>
  <si>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</si>
  <si>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</si>
  <si>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</si>
  <si>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</si>
  <si>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</si>
  <si>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</si>
  <si>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</si>
  <si>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</si>
  <si>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</si>
  <si>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</si>
  <si>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</si>
  <si>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</si>
  <si>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</si>
  <si>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</si>
  <si>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</si>
  <si>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</si>
  <si>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</si>
  <si>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</si>
  <si>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</si>
  <si>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</si>
  <si>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</si>
  <si>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</si>
  <si>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</si>
  <si>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</si>
  <si>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</si>
  <si>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</si>
  <si>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</si>
  <si>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</si>
  <si>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</si>
  <si>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</si>
  <si>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</si>
  <si>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</si>
  <si>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</si>
  <si>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</si>
  <si>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</si>
  <si>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</si>
  <si>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</si>
  <si>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</si>
  <si>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</si>
  <si>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</si>
  <si>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</si>
  <si>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</si>
  <si>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</si>
  <si>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</si>
  <si>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</si>
  <si>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</si>
  <si>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</si>
  <si>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</si>
  <si>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</si>
  <si>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</si>
  <si>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</si>
  <si>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</si>
  <si>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</si>
  <si>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</si>
  <si>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</si>
  <si>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</si>
  <si>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</si>
  <si>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</si>
  <si>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</si>
  <si>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</si>
  <si>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</si>
  <si>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</si>
  <si>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</si>
  <si>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</si>
  <si>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</si>
  <si>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</si>
  <si>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</si>
  <si>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</si>
  <si>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</si>
  <si>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</si>
  <si>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</si>
  <si>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</si>
  <si>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</si>
  <si>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</si>
  <si>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</si>
  <si>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</si>
  <si>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</si>
  <si>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</si>
  <si>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</si>
  <si>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</si>
  <si>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</si>
  <si>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</si>
  <si>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</si>
  <si>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</si>
  <si>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</si>
  <si>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</si>
  <si>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</si>
  <si>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</si>
  <si>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</si>
  <si>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</si>
  <si>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</si>
  <si>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</si>
  <si>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</si>
  <si>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</si>
  <si>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</si>
  <si>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</si>
  <si>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</si>
  <si>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</si>
  <si>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</si>
  <si>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</si>
  <si>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</si>
  <si>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</si>
  <si>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</si>
  <si>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</si>
  <si>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</si>
  <si>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</si>
  <si>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</si>
  <si>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</si>
  <si>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</si>
  <si>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</si>
  <si>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</si>
  <si>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</si>
  <si>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</si>
  <si>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</si>
  <si>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</si>
  <si>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</si>
  <si>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</si>
  <si>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</si>
  <si>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</si>
  <si>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</si>
  <si>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</si>
  <si>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</si>
  <si>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</si>
  <si>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</si>
  <si>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</si>
  <si>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</si>
  <si>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</si>
  <si>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</si>
  <si>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</si>
  <si>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</si>
  <si>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</si>
  <si>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</si>
  <si>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</si>
  <si>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</si>
  <si>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</si>
  <si>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</si>
  <si>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</si>
  <si>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</si>
  <si>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</si>
  <si>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</si>
  <si>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</si>
  <si>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</si>
  <si>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</si>
  <si>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</si>
  <si>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</si>
  <si>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</si>
  <si>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</si>
  <si>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</si>
  <si>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</si>
  <si>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</si>
  <si>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</si>
  <si>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</si>
  <si>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</si>
  <si>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</si>
  <si>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</si>
  <si>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</si>
  <si>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</si>
  <si>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</si>
  <si>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</si>
  <si>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</si>
  <si>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</si>
  <si>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</si>
  <si>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</si>
  <si>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</si>
  <si>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</si>
  <si>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</si>
  <si>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</si>
  <si>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</si>
  <si>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</si>
  <si>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</si>
  <si>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</si>
  <si>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</si>
  <si>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</si>
  <si>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</si>
  <si>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</si>
  <si>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</si>
  <si>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</si>
  <si>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</si>
  <si>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</si>
  <si>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</si>
  <si>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</si>
  <si>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</si>
  <si>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</si>
  <si>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</si>
  <si>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</si>
  <si>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</si>
  <si>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</si>
  <si>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</si>
  <si>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</si>
  <si>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</si>
  <si>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</si>
  <si>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</si>
  <si>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</si>
  <si>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</si>
  <si>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</si>
  <si>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</si>
  <si>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</si>
  <si>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</si>
  <si>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</si>
  <si>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</si>
  <si>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</si>
  <si>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</si>
  <si>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</si>
  <si>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</si>
  <si>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</si>
  <si>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</si>
  <si>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</si>
  <si>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</si>
  <si>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</si>
  <si>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</si>
  <si>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</si>
  <si>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</si>
  <si>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</si>
  <si>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</si>
  <si>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</si>
  <si>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</si>
  <si>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</si>
  <si>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</si>
  <si>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</si>
  <si>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</si>
  <si>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</si>
  <si>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</si>
  <si>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</si>
  <si>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</si>
  <si>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</si>
  <si>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</si>
  <si>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</si>
  <si>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</si>
  <si>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</si>
  <si>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</si>
  <si>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</si>
  <si>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</si>
  <si>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</si>
  <si>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</si>
  <si>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</si>
  <si>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</si>
  <si>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</si>
  <si>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</si>
  <si>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</si>
  <si>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</si>
  <si>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</si>
  <si>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</si>
  <si>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</si>
  <si>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</si>
  <si>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</si>
  <si>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</si>
  <si>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</si>
  <si>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</si>
  <si>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</si>
  <si>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</si>
  <si>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</si>
  <si>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</si>
  <si>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</si>
  <si>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</si>
  <si>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</si>
  <si>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</si>
  <si>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</si>
  <si>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</si>
  <si>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</si>
  <si>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</si>
  <si>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</si>
  <si>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</si>
  <si>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</si>
  <si>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</si>
  <si>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</si>
  <si>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</si>
  <si>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</si>
  <si>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</si>
  <si>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</si>
  <si>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</si>
  <si>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</si>
  <si>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</si>
  <si>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</si>
  <si>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</si>
  <si>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</si>
  <si>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</si>
  <si>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</si>
  <si>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</si>
  <si>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</si>
  <si>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</si>
  <si>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</si>
  <si>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</si>
  <si>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</si>
  <si>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</si>
  <si>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</si>
  <si>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</si>
  <si>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</si>
  <si>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</si>
  <si>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</si>
  <si>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</si>
  <si>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</si>
  <si>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</si>
  <si>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</si>
  <si>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</si>
  <si>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</si>
  <si>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</si>
  <si>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</si>
  <si>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</si>
  <si>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</si>
  <si>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</si>
  <si>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</si>
  <si>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</si>
  <si>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</si>
  <si>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</si>
  <si>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</si>
  <si>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</si>
  <si>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</si>
  <si>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</si>
  <si>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</si>
  <si>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</si>
  <si>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</si>
  <si>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</si>
  <si>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</si>
  <si>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</si>
  <si>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</si>
  <si>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</si>
  <si>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</si>
  <si>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</si>
  <si>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</si>
  <si>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</si>
  <si>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</si>
  <si>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</si>
  <si>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</si>
  <si>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</si>
  <si>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</si>
  <si>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</si>
  <si>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</si>
  <si>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</si>
  <si>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</si>
  <si>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</si>
  <si>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</si>
  <si>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</si>
  <si>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</si>
  <si>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</si>
  <si>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</si>
  <si>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</si>
  <si>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</si>
  <si>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</si>
  <si>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</si>
  <si>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</si>
  <si>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</si>
  <si>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</si>
  <si>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</si>
  <si>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</si>
  <si>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</si>
  <si>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</si>
  <si>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</si>
  <si>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</si>
  <si>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</si>
  <si>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</si>
  <si>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</si>
  <si>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</si>
  <si>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</si>
  <si>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</si>
  <si>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</si>
  <si>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</si>
  <si>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</si>
  <si>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</si>
  <si>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</si>
  <si>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</si>
  <si>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</si>
  <si>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</si>
  <si>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</si>
  <si>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</si>
  <si>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</si>
  <si>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</si>
  <si>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</si>
  <si>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</si>
  <si>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</si>
  <si>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</si>
  <si>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</si>
  <si>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</si>
  <si>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</si>
  <si>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</si>
  <si>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</si>
  <si>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</si>
  <si>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</si>
  <si>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</si>
  <si>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</si>
  <si>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</si>
  <si>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</si>
  <si>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</si>
  <si>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</si>
  <si>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</si>
  <si>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</si>
  <si>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</si>
  <si>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</si>
  <si>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</si>
  <si>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</si>
  <si>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</si>
  <si>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</si>
  <si>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</si>
  <si>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</si>
  <si>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</si>
  <si>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</si>
  <si>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</si>
  <si>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</si>
  <si>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</si>
  <si>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</si>
  <si>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</si>
  <si>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</si>
  <si>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</si>
  <si>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</si>
  <si>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</si>
  <si>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</si>
  <si>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</si>
  <si>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</si>
  <si>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</si>
  <si>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</si>
  <si>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</si>
  <si>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</si>
  <si>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</si>
  <si>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</si>
  <si>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</si>
  <si>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</si>
  <si>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</si>
  <si>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</si>
  <si>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</si>
  <si>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</si>
  <si>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</si>
  <si>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</si>
  <si>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</si>
  <si>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</si>
  <si>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</si>
  <si>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</si>
  <si>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</si>
  <si>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</si>
  <si>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</si>
  <si>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</si>
  <si>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</si>
  <si>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</si>
  <si>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</si>
  <si>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</si>
  <si>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</si>
  <si>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</si>
  <si>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</si>
  <si>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</si>
  <si>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</si>
  <si>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</si>
  <si>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</si>
  <si>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</si>
  <si>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</si>
  <si>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</si>
  <si>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</si>
  <si>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</si>
  <si>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</si>
  <si>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</si>
  <si>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</si>
  <si>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</si>
  <si>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</si>
  <si>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</si>
  <si>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</si>
  <si>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</si>
  <si>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</si>
  <si>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</si>
  <si>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</si>
  <si>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</si>
  <si>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</si>
  <si>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</si>
  <si>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</si>
  <si>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</si>
  <si>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</si>
  <si>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</si>
  <si>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</si>
  <si>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</si>
  <si>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</si>
  <si>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</si>
  <si>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</si>
  <si>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</si>
  <si>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</si>
  <si>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</si>
  <si>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</si>
  <si>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</si>
  <si>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</si>
  <si>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</si>
  <si>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</si>
  <si>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</si>
  <si>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</si>
  <si>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</si>
  <si>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</si>
  <si>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</si>
  <si>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</si>
  <si>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</si>
  <si>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</si>
  <si>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</si>
  <si>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</si>
  <si>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</si>
  <si>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</si>
  <si>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</si>
  <si>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</si>
  <si>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</si>
  <si>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</si>
  <si>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</si>
  <si>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</si>
  <si>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</si>
  <si>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</si>
  <si>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</si>
  <si>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</si>
  <si>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</si>
  <si>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</si>
  <si>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</si>
  <si>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</si>
  <si>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</si>
  <si>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</si>
  <si>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</si>
  <si>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</si>
  <si>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</si>
  <si>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</si>
  <si>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</si>
  <si>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</si>
  <si>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</si>
  <si>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</si>
  <si>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</si>
  <si>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</si>
  <si>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</si>
  <si>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</si>
  <si>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</si>
  <si>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</si>
  <si>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</si>
  <si>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</si>
  <si>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</si>
  <si>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</si>
  <si>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</si>
  <si>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</si>
  <si>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</si>
  <si>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</si>
  <si>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</si>
  <si>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</si>
  <si>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</si>
  <si>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</si>
  <si>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</si>
  <si>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</si>
  <si>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</si>
  <si>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</si>
  <si>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</si>
  <si>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</si>
  <si>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</si>
  <si>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</si>
  <si>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</si>
  <si>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</si>
  <si>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</si>
  <si>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</si>
  <si>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</si>
  <si>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</si>
  <si>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</si>
  <si>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</si>
  <si>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</si>
  <si>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</si>
  <si>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</si>
  <si>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</si>
  <si>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</si>
  <si>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</si>
  <si>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</si>
  <si>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</si>
  <si>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</si>
  <si>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</si>
  <si>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</si>
  <si>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</si>
  <si>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</si>
  <si>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</si>
  <si>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</si>
  <si>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</si>
  <si>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</si>
  <si>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</si>
  <si>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</si>
  <si>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</si>
  <si>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</si>
  <si>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</si>
  <si>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</si>
  <si>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</si>
  <si>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</si>
  <si>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</si>
  <si>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</si>
  <si>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</si>
  <si>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</si>
  <si>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</si>
  <si>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</si>
  <si>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</si>
  <si>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</si>
  <si>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</si>
  <si>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</si>
  <si>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</si>
  <si>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</si>
  <si>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</si>
  <si>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</si>
  <si>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</si>
  <si>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</si>
  <si>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</si>
  <si>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</si>
  <si>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</si>
  <si>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</si>
  <si>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</si>
  <si>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</si>
  <si>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</si>
  <si>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</si>
  <si>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</si>
  <si>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</si>
  <si>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</si>
  <si>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</si>
  <si>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</si>
  <si>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</si>
  <si>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</si>
  <si>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</si>
  <si>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</si>
  <si>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</si>
  <si>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</si>
  <si>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</si>
  <si>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</si>
  <si>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</si>
  <si>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</si>
  <si>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</si>
  <si>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</si>
  <si>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</si>
  <si>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</si>
  <si>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</si>
  <si>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</si>
  <si>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</si>
  <si>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</si>
  <si>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</si>
  <si>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</si>
  <si>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</si>
  <si>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</si>
  <si>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</si>
  <si>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</si>
  <si>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</si>
  <si>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</si>
  <si>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</si>
  <si>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</si>
  <si>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</si>
  <si>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</si>
  <si>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</si>
  <si>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</si>
  <si>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</si>
  <si>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</si>
  <si>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</si>
  <si>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</si>
  <si>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</si>
  <si>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</si>
  <si>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</si>
  <si>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</si>
  <si>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</si>
  <si>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</si>
  <si>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</si>
  <si>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</si>
  <si>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</si>
  <si>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</si>
  <si>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</si>
  <si>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</si>
  <si>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</si>
  <si>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</si>
  <si>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</si>
  <si>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</si>
  <si>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</si>
  <si>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</si>
  <si>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</si>
  <si>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</si>
  <si>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</si>
  <si>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</si>
  <si>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</si>
  <si>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</si>
  <si>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</si>
  <si>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</si>
  <si>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</si>
  <si>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</si>
  <si>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</si>
  <si>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</si>
  <si>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</si>
  <si>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</si>
  <si>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</si>
  <si>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</si>
  <si>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</si>
  <si>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</si>
  <si>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</si>
  <si>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</si>
  <si>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</si>
  <si>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</si>
  <si>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</si>
  <si>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</si>
  <si>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</si>
  <si>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</si>
  <si>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</si>
  <si>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</si>
  <si>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</si>
  <si>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</si>
  <si>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</si>
  <si>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</si>
  <si>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</si>
  <si>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</si>
  <si>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</si>
  <si>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</si>
  <si>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</si>
  <si>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</si>
  <si>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</si>
  <si>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</si>
  <si>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</si>
  <si>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</si>
  <si>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</si>
  <si>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</si>
  <si>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</si>
  <si>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</si>
  <si>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</si>
  <si>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</si>
  <si>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</si>
  <si>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</si>
  <si>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</si>
  <si>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</si>
  <si>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</si>
  <si>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</si>
  <si>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</si>
  <si>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</si>
  <si>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</si>
  <si>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</si>
  <si>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</si>
  <si>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</si>
  <si>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</si>
  <si>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</si>
  <si>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</si>
  <si>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</si>
  <si>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</si>
  <si>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</si>
  <si>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</si>
  <si>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</si>
  <si>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</si>
  <si>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</si>
  <si>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</si>
  <si>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</si>
  <si>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</si>
  <si>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</si>
  <si>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</si>
  <si>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</si>
  <si>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</si>
  <si>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</si>
  <si>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</si>
  <si>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</si>
  <si>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</si>
  <si>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</si>
  <si>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</si>
  <si>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</si>
  <si>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</si>
  <si>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</si>
  <si>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</si>
  <si>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</si>
  <si>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</si>
  <si>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</si>
  <si>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</si>
  <si>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</si>
  <si>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</si>
  <si>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</si>
  <si>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</si>
  <si>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</si>
  <si>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</si>
  <si>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</si>
  <si>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</si>
  <si>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</si>
  <si>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</si>
  <si>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</si>
  <si>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</si>
  <si>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</si>
  <si>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</si>
  <si>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</si>
  <si>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</si>
  <si>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</si>
  <si>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</si>
  <si>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</si>
  <si>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</si>
  <si>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</si>
  <si>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</si>
  <si>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</si>
  <si>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</si>
  <si>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</si>
  <si>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</si>
  <si>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</si>
  <si>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</si>
  <si>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</si>
  <si>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</si>
  <si>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</si>
  <si>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</si>
  <si>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</si>
  <si>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</si>
  <si>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</si>
  <si>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</si>
  <si>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</si>
  <si>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</si>
  <si>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</si>
  <si>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</si>
  <si>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</si>
  <si>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</si>
  <si>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</si>
  <si>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</si>
  <si>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</si>
  <si>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</si>
  <si>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</si>
  <si>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</si>
  <si>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</si>
  <si>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</si>
  <si>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</si>
  <si>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</si>
  <si>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</si>
  <si>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</si>
  <si>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</si>
  <si>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</si>
  <si>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</si>
  <si>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</si>
  <si>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</si>
  <si>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</si>
  <si>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</si>
  <si>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</si>
  <si>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</si>
  <si>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</si>
  <si>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</si>
  <si>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</si>
  <si>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</si>
  <si>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</si>
  <si>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</si>
  <si>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</si>
  <si>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</si>
  <si>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</si>
  <si>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</si>
  <si>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</si>
  <si>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</si>
  <si>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</si>
  <si>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</si>
  <si>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</si>
  <si>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</si>
  <si>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</si>
  <si>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</si>
  <si>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</si>
  <si>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</si>
  <si>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</si>
  <si>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</si>
  <si>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</si>
  <si>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</si>
  <si>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</si>
  <si>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</si>
  <si>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</si>
  <si>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</si>
  <si>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</si>
  <si>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</si>
  <si>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</si>
  <si>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</si>
  <si>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</si>
  <si>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</si>
  <si>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</si>
  <si>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</si>
  <si>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</si>
  <si>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</si>
  <si>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</si>
  <si>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</si>
  <si>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</si>
  <si>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</si>
  <si>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</si>
  <si>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</si>
  <si>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</si>
  <si>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</si>
  <si>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</si>
  <si>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</si>
  <si>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</si>
  <si>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</si>
  <si>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</si>
  <si>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</si>
  <si>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</si>
  <si>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</si>
  <si>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</si>
  <si>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</si>
  <si>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</si>
  <si>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</si>
  <si>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</si>
  <si>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</si>
  <si>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</si>
  <si>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</si>
  <si>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</si>
  <si>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</si>
  <si>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</si>
  <si>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</si>
  <si>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</si>
  <si>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</si>
  <si>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</si>
  <si>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</si>
  <si>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</si>
  <si>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</si>
  <si>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</si>
  <si>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</si>
  <si>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</si>
  <si>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</si>
  <si>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</si>
  <si>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</si>
  <si>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</si>
  <si>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</si>
  <si>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</si>
  <si>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</si>
  <si>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</si>
  <si>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</si>
  <si>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</si>
  <si>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</si>
  <si>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</si>
  <si>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</si>
  <si>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</si>
  <si>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</si>
  <si>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</si>
  <si>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</si>
  <si>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</si>
  <si>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</si>
  <si>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</si>
  <si>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</si>
  <si>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</si>
  <si>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</si>
  <si>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</si>
  <si>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</si>
  <si>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</si>
  <si>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</si>
  <si>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</si>
  <si>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</si>
  <si>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</si>
  <si>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</si>
  <si>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</si>
  <si>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</si>
  <si>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</si>
  <si>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</si>
  <si>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</si>
  <si>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</si>
  <si>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</si>
  <si>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</si>
  <si>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</si>
  <si>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</si>
  <si>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</si>
  <si>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</si>
  <si>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</si>
  <si>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</si>
  <si>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</si>
  <si>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</si>
  <si>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</si>
  <si>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</si>
  <si>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</si>
  <si>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</si>
  <si>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</si>
  <si>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</si>
  <si>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</si>
  <si>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</si>
  <si>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</si>
  <si>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</si>
  <si>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</si>
  <si>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</si>
  <si>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</si>
  <si>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</si>
  <si>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</si>
  <si>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</si>
  <si>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</si>
  <si>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</si>
  <si>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</si>
  <si>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</si>
  <si>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</si>
  <si>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</si>
  <si>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</si>
  <si>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</si>
  <si>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</si>
  <si>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</si>
  <si>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</si>
  <si>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</si>
  <si>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</si>
  <si>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</si>
  <si>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</si>
  <si>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</si>
  <si>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</si>
  <si>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</si>
  <si>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</si>
  <si>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</si>
  <si>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</si>
  <si>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</si>
  <si>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</si>
  <si>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</si>
  <si>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</si>
  <si>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</si>
  <si>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</si>
  <si>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</si>
  <si>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</si>
  <si>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</si>
  <si>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</si>
  <si>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</si>
  <si>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</si>
  <si>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</si>
  <si>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</si>
  <si>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</si>
  <si>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</si>
  <si>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</si>
  <si>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</si>
  <si>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</si>
  <si>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</si>
  <si>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</si>
  <si>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</si>
  <si>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</si>
  <si>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</si>
  <si>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</si>
  <si>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</si>
  <si>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</si>
  <si>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</si>
  <si>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</si>
  <si>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</si>
  <si>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</si>
  <si>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</si>
  <si>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</si>
  <si>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</si>
  <si>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</si>
  <si>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</si>
  <si>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</si>
  <si>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</si>
  <si>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</si>
  <si>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</si>
  <si>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</si>
  <si>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</si>
  <si>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</si>
  <si>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</si>
  <si>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</si>
  <si>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</si>
  <si>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</si>
  <si>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</si>
  <si>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</si>
  <si>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</si>
  <si>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</si>
  <si>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</si>
  <si>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</si>
  <si>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</si>
  <si>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</si>
  <si>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</si>
  <si>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</si>
  <si>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</si>
  <si>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</si>
  <si>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</si>
  <si>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</si>
  <si>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</si>
  <si>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</si>
  <si>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</si>
  <si>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</si>
  <si>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</si>
  <si>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</si>
  <si>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</si>
  <si>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</si>
  <si>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</si>
  <si>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</si>
  <si>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</si>
  <si>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</si>
  <si>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</si>
  <si>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</si>
  <si>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</si>
  <si>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</si>
  <si>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</si>
  <si>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</si>
  <si>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</si>
  <si>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</si>
  <si>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</si>
  <si>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</si>
  <si>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</si>
  <si>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</si>
  <si>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</si>
  <si>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</si>
  <si>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</si>
  <si>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</si>
  <si>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</si>
  <si>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</si>
  <si>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</si>
  <si>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</si>
  <si>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</si>
  <si>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</si>
  <si>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</si>
  <si>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</si>
  <si>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</si>
  <si>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</si>
  <si>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</si>
  <si>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</si>
  <si>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</si>
  <si>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</si>
  <si>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</si>
  <si>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</si>
  <si>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</si>
  <si>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</si>
  <si>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</si>
  <si>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</si>
  <si>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</si>
  <si>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</si>
  <si>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</si>
  <si>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</si>
  <si>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</si>
  <si>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</si>
  <si>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</si>
  <si>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</si>
  <si>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</si>
  <si>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</si>
  <si>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</si>
  <si>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</si>
  <si>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</si>
  <si>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</si>
  <si>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</si>
  <si>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</si>
  <si>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</si>
  <si>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</si>
  <si>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</si>
  <si>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</si>
  <si>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</si>
  <si>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</si>
  <si>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</si>
  <si>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</si>
  <si>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</si>
  <si>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</si>
  <si>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</si>
  <si>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</si>
  <si>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</si>
  <si>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</si>
  <si>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</si>
  <si>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</si>
  <si>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</si>
  <si>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</si>
  <si>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</si>
  <si>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</si>
  <si>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</si>
  <si>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</si>
  <si>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</si>
  <si>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</si>
  <si>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</si>
  <si>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</si>
  <si>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</si>
  <si>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</si>
  <si>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</si>
  <si>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</si>
  <si>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</si>
  <si>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</si>
  <si>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</si>
  <si>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</si>
  <si>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</si>
  <si>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</si>
  <si>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</si>
  <si>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</si>
  <si>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</si>
  <si>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</si>
  <si>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</si>
  <si>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</si>
  <si>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</si>
  <si>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</si>
  <si>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</si>
  <si>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</si>
  <si>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</si>
  <si>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</si>
  <si>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</si>
  <si>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</si>
  <si>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</si>
  <si>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</si>
  <si>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</si>
  <si>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</si>
  <si>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</si>
  <si>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</si>
  <si>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</si>
  <si>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</si>
  <si>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</si>
  <si>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</si>
  <si>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</si>
  <si>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</si>
  <si>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</si>
  <si>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</si>
  <si>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</si>
  <si>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</si>
  <si>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</si>
  <si>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</si>
  <si>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</si>
  <si>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</si>
  <si>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</si>
  <si>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</si>
  <si>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</si>
  <si>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</si>
  <si>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</si>
  <si>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</si>
  <si>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</si>
  <si>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</si>
  <si>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</si>
  <si>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</si>
  <si>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</si>
  <si>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</si>
  <si>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</si>
  <si>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</si>
  <si>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</si>
  <si>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</si>
  <si>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</si>
  <si>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</si>
  <si>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</si>
  <si>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</si>
  <si>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</si>
  <si>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</si>
  <si>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</si>
  <si>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</si>
  <si>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</si>
  <si>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</si>
  <si>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</si>
  <si>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</si>
  <si>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</si>
  <si>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</si>
  <si>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</si>
  <si>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</si>
  <si>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</si>
  <si>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</si>
  <si>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</si>
  <si>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</si>
  <si>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</si>
  <si>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</si>
  <si>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</si>
  <si>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</si>
  <si>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</si>
  <si>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</si>
  <si>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</si>
  <si>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</si>
  <si>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</si>
  <si>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</si>
  <si>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</si>
  <si>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</si>
  <si>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</si>
  <si>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</si>
  <si>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</si>
  <si>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</si>
  <si>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</si>
  <si>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</si>
  <si>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</si>
  <si>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</si>
  <si>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</si>
  <si>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</si>
  <si>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</si>
  <si>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</si>
  <si>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</si>
  <si>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</si>
  <si>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</si>
  <si>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</si>
  <si>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</si>
  <si>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</si>
  <si>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</si>
  <si>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</si>
  <si>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</si>
  <si>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</si>
  <si>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</si>
  <si>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</si>
  <si>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</si>
  <si>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</si>
  <si>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</si>
  <si>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</si>
  <si>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</si>
  <si>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</si>
  <si>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</si>
  <si>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</si>
  <si>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</si>
  <si>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</si>
  <si>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</si>
  <si>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</si>
  <si>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</si>
  <si>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</si>
  <si>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</si>
  <si>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</si>
  <si>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</si>
  <si>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</si>
  <si>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</si>
  <si>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</si>
  <si>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</si>
  <si>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</si>
  <si>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</si>
  <si>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</si>
  <si>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</si>
  <si>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</si>
  <si>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</si>
  <si>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</si>
  <si>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</si>
  <si>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</si>
  <si>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</si>
  <si>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</si>
  <si>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</si>
  <si>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</si>
  <si>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</si>
  <si>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</si>
  <si>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</si>
  <si>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</si>
  <si>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</si>
  <si>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</si>
  <si>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</si>
  <si>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</si>
  <si>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</si>
  <si>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</si>
  <si>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</si>
  <si>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</si>
  <si>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</si>
  <si>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</si>
  <si>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</si>
  <si>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</si>
  <si>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</si>
  <si>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</si>
  <si>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</si>
  <si>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</si>
  <si>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</si>
  <si>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</si>
  <si>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</si>
  <si>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</si>
  <si>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</si>
  <si>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</si>
  <si>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</si>
  <si>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</si>
  <si>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</si>
  <si>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</si>
  <si>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</si>
  <si>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</si>
  <si>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</si>
  <si>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</si>
  <si>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</si>
  <si>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</si>
  <si>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</si>
  <si>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</si>
  <si>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</si>
  <si>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</si>
  <si>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</si>
  <si>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</si>
  <si>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</si>
  <si>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</si>
  <si>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</si>
  <si>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</si>
  <si>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</si>
  <si>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</si>
  <si>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</si>
  <si>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</si>
  <si>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</si>
  <si>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</si>
  <si>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</si>
  <si>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</si>
  <si>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</si>
  <si>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</si>
  <si>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</si>
  <si>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</si>
  <si>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</si>
  <si>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</si>
  <si>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</si>
  <si>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</si>
  <si>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</si>
  <si>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</si>
  <si>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</si>
  <si>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</si>
  <si>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</si>
  <si>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</si>
  <si>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</si>
  <si>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</si>
  <si>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</si>
  <si>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</si>
  <si>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</si>
  <si>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</si>
  <si>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</si>
  <si>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</si>
  <si>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</si>
  <si>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</si>
  <si>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</si>
  <si>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</si>
  <si>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</si>
  <si>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</si>
  <si>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</si>
  <si>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</si>
  <si>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</si>
  <si>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</si>
  <si>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</si>
  <si>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</si>
  <si>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</si>
  <si>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</si>
  <si>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</si>
  <si>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</si>
  <si>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</si>
  <si>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</si>
  <si>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</si>
  <si>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</si>
  <si>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</si>
  <si>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</si>
  <si>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</si>
  <si>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</si>
  <si>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</si>
  <si>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</si>
  <si>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</si>
  <si>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</si>
  <si>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</si>
  <si>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</si>
  <si>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</si>
  <si>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</si>
  <si>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</si>
  <si>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</si>
  <si>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</si>
  <si>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</si>
  <si>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</si>
  <si>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</si>
  <si>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</si>
  <si>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</si>
  <si>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</si>
  <si>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</si>
  <si>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</si>
  <si>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</si>
  <si>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</si>
  <si>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</si>
  <si>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</si>
  <si>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</si>
  <si>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</si>
  <si>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</si>
  <si>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</si>
  <si>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</si>
  <si>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</si>
  <si>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</si>
  <si>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</si>
  <si>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</si>
  <si>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</si>
  <si>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</si>
  <si>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</si>
  <si>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</si>
  <si>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</si>
  <si>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</si>
  <si>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</si>
  <si>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</si>
  <si>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</si>
  <si>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</si>
  <si>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</si>
  <si>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</si>
  <si>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</si>
  <si>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</si>
  <si>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</si>
  <si>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</si>
  <si>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</si>
  <si>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</si>
  <si>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</si>
  <si>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</si>
  <si>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</si>
  <si>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</si>
  <si>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</si>
  <si>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</si>
  <si>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</si>
  <si>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</si>
  <si>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</si>
  <si>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</si>
  <si>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</si>
  <si>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</si>
  <si>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</si>
  <si>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</si>
  <si>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</si>
  <si>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</si>
  <si>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</si>
  <si>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</si>
  <si>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</si>
  <si>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</si>
  <si>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</si>
  <si>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</si>
  <si>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</si>
  <si>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</si>
  <si>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</si>
  <si>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</si>
  <si>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</si>
  <si>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</si>
  <si>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</si>
  <si>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</si>
  <si>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</si>
  <si>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</si>
  <si>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</si>
  <si>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</si>
  <si>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</si>
  <si>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</si>
  <si>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</si>
  <si>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</si>
  <si>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</si>
  <si>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</si>
  <si>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</si>
  <si>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</si>
  <si>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</si>
  <si>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</si>
  <si>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</si>
  <si>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</si>
  <si>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</si>
  <si>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</si>
  <si>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</si>
  <si>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</si>
  <si>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</si>
  <si>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</si>
  <si>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</si>
  <si>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</si>
  <si>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</si>
  <si>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</si>
  <si>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</si>
  <si>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</si>
  <si>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</si>
  <si>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</si>
  <si>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</si>
  <si>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</si>
  <si>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</si>
  <si>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</si>
  <si>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</si>
  <si>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</si>
  <si>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</si>
  <si>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</si>
  <si>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</si>
  <si>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</si>
  <si>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</si>
  <si>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</si>
  <si>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</si>
  <si>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</si>
  <si>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</si>
  <si>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</si>
  <si>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</si>
  <si>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</si>
  <si>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</si>
  <si>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</si>
  <si>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</si>
  <si>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</si>
  <si>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</si>
  <si>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</si>
  <si>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</si>
  <si>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</si>
  <si>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</si>
  <si>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</si>
  <si>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</si>
  <si>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</si>
  <si>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</si>
  <si>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</si>
  <si>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</si>
  <si>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</si>
  <si>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</si>
  <si>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</si>
  <si>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</si>
  <si>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</si>
  <si>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</si>
  <si>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</si>
  <si>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</si>
  <si>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</si>
  <si>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</si>
  <si>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</si>
  <si>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</si>
  <si>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</si>
  <si>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</si>
  <si>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</si>
  <si>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</si>
  <si>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</si>
  <si>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</si>
  <si>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</si>
  <si>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</si>
  <si>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</si>
  <si>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</si>
  <si>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</si>
  <si>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</si>
  <si>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</si>
  <si>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</si>
  <si>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</si>
  <si>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</si>
  <si>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</si>
  <si>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</si>
  <si>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</si>
  <si>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</si>
  <si>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</si>
  <si>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</si>
  <si>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</si>
  <si>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</si>
  <si>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</si>
  <si>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</si>
  <si>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</si>
  <si>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</si>
  <si>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</si>
  <si>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</si>
  <si>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</si>
  <si>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</si>
  <si>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</si>
  <si>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</si>
  <si>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</si>
  <si>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</si>
  <si>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</si>
  <si>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</si>
  <si>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</si>
  <si>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</si>
  <si>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</si>
  <si>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</si>
  <si>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</si>
  <si>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</si>
  <si>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</si>
  <si>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</si>
  <si>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</si>
  <si>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</si>
  <si>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</si>
  <si>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</si>
  <si>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</si>
  <si>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</si>
  <si>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</si>
  <si>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</si>
  <si>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</si>
  <si>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</si>
  <si>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</si>
  <si>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</si>
  <si>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</si>
  <si>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</si>
  <si>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</si>
  <si>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</si>
  <si>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</si>
  <si>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</si>
  <si>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</si>
  <si>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</si>
  <si>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</si>
  <si>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</si>
  <si>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</si>
  <si>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</si>
  <si>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</si>
  <si>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</si>
  <si>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</si>
  <si>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</si>
  <si>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</si>
  <si>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</si>
  <si>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</si>
  <si>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</si>
  <si>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</si>
  <si>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</si>
  <si>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</si>
  <si>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</si>
  <si>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</si>
  <si>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</si>
  <si>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</si>
  <si>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</si>
  <si>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</si>
  <si>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</si>
  <si>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</si>
  <si>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</si>
  <si>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</si>
  <si>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</si>
  <si>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</si>
  <si>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</si>
  <si>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</si>
  <si>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</si>
  <si>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</si>
  <si>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</si>
  <si>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</si>
  <si>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</si>
  <si>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</si>
  <si>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</si>
  <si>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</si>
  <si>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</si>
  <si>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</si>
  <si>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</si>
  <si>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</si>
  <si>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</si>
  <si>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</si>
  <si>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</si>
  <si>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</si>
  <si>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</si>
  <si>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</si>
  <si>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</si>
  <si>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</si>
  <si>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</si>
  <si>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</si>
  <si>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</si>
  <si>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</si>
  <si>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</si>
  <si>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</si>
  <si>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</si>
  <si>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</si>
  <si>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</si>
  <si>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</si>
  <si>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</si>
  <si>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</si>
  <si>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</si>
  <si>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</si>
  <si>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</si>
  <si>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</si>
  <si>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</si>
  <si>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</si>
  <si>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</si>
  <si>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</si>
  <si>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</si>
  <si>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</si>
  <si>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</si>
  <si>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</si>
  <si>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</si>
  <si>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</si>
  <si>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</si>
  <si>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</si>
  <si>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</si>
  <si>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</si>
  <si>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</si>
  <si>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</si>
  <si>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</si>
  <si>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</si>
  <si>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</si>
  <si>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</si>
  <si>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</si>
  <si>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</si>
  <si>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</si>
  <si>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</si>
  <si>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</si>
  <si>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</si>
  <si>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</si>
  <si>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</si>
  <si>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</si>
  <si>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</si>
  <si>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</si>
  <si>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</si>
  <si>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</si>
  <si>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</si>
  <si>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</si>
  <si>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</si>
  <si>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</si>
  <si>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</si>
  <si>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</si>
  <si>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</si>
  <si>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</si>
  <si>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</si>
  <si>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</si>
  <si>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</si>
  <si>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</si>
  <si>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</si>
  <si>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</si>
  <si>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</si>
  <si>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</si>
  <si>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</si>
  <si>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</si>
  <si>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</si>
  <si>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</si>
  <si>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</si>
  <si>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</si>
  <si>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</si>
  <si>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</si>
  <si>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</si>
  <si>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</si>
  <si>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</si>
  <si>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</si>
  <si>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</si>
  <si>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</si>
  <si>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</si>
  <si>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</si>
  <si>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</si>
  <si>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</si>
  <si>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</si>
  <si>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</si>
  <si>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</si>
  <si>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</si>
  <si>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</si>
  <si>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</si>
  <si>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</si>
  <si>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</si>
  <si>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</si>
  <si>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</si>
  <si>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</si>
  <si>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</si>
  <si>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</si>
  <si>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</si>
  <si>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</si>
  <si>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</si>
  <si>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</si>
  <si>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</si>
  <si>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</si>
  <si>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</si>
  <si>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</si>
  <si>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</si>
  <si>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</si>
  <si>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</si>
  <si>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</si>
  <si>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</si>
  <si>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</si>
  <si>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</si>
  <si>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</si>
  <si>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</si>
  <si>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</si>
  <si>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</si>
  <si>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</si>
  <si>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</si>
  <si>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</si>
  <si>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</si>
  <si>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</si>
  <si>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</si>
  <si>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</si>
  <si>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</si>
  <si>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</si>
  <si>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</si>
  <si>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</si>
  <si>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</si>
  <si>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</si>
  <si>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</si>
  <si>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</si>
  <si>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</si>
  <si>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</si>
  <si>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</si>
  <si>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</si>
  <si>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</si>
  <si>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</si>
  <si>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</si>
  <si>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</si>
  <si>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</si>
  <si>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</si>
  <si>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</si>
  <si>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</si>
  <si>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</si>
  <si>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</si>
  <si>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</si>
  <si>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</si>
  <si>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</si>
  <si>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</si>
  <si>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</si>
  <si>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</si>
  <si>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</si>
  <si>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</si>
  <si>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</si>
  <si>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</si>
  <si>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</si>
  <si>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</si>
  <si>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</si>
  <si>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</si>
  <si>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</si>
  <si>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</si>
  <si>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</si>
  <si>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</si>
  <si>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</si>
  <si>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</si>
  <si>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</si>
  <si>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</si>
  <si>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</si>
  <si>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</si>
  <si>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</si>
  <si>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</si>
  <si>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</si>
  <si>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</si>
  <si>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</si>
  <si>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</si>
  <si>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</si>
  <si>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</si>
  <si>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</si>
  <si>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</si>
  <si>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</si>
  <si>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</si>
  <si>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</si>
  <si>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</si>
  <si>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</si>
  <si>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</si>
  <si>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</si>
  <si>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</si>
  <si>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</si>
  <si>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</si>
  <si>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</si>
  <si>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</si>
  <si>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</si>
  <si>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</si>
  <si>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</si>
  <si>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</si>
  <si>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</si>
  <si>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</si>
  <si>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</si>
  <si>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</si>
  <si>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</si>
  <si>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</si>
  <si>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</si>
  <si>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</si>
  <si>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</si>
  <si>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</si>
  <si>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</si>
  <si>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</si>
  <si>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</si>
  <si>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</si>
  <si>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</si>
  <si>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</si>
  <si>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</si>
  <si>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</si>
  <si>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</si>
  <si>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</si>
  <si>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</si>
  <si>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</si>
  <si>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</si>
  <si>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</si>
  <si>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</si>
  <si>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</si>
  <si>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</si>
  <si>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</si>
  <si>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</si>
  <si>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</si>
  <si>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</si>
  <si>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</si>
  <si>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</si>
  <si>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</si>
  <si>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</si>
  <si>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</si>
  <si>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</si>
  <si>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</si>
  <si>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</si>
  <si>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</si>
  <si>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</si>
  <si>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</si>
  <si>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</si>
  <si>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</si>
  <si>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</si>
  <si>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</si>
  <si>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</si>
  <si>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</si>
  <si>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</si>
  <si>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</si>
  <si>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</si>
  <si>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</si>
  <si>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</si>
  <si>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</si>
  <si>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</si>
  <si>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</si>
  <si>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</si>
  <si>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</si>
  <si>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</si>
  <si>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</si>
  <si>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</si>
  <si>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</si>
  <si>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</si>
  <si>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</si>
  <si>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</si>
  <si>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</si>
  <si>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</si>
  <si>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</si>
  <si>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</si>
  <si>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</si>
  <si>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</si>
  <si>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</si>
  <si>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</si>
  <si>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</si>
  <si>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</si>
  <si>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</si>
  <si>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</si>
  <si>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</si>
  <si>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</si>
  <si>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</si>
  <si>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</si>
  <si>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</si>
  <si>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</si>
  <si>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</si>
  <si>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</si>
  <si>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</si>
  <si>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</si>
  <si>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</si>
  <si>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</si>
  <si>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</si>
  <si>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</si>
  <si>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</si>
  <si>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</si>
  <si>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</si>
  <si>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</si>
  <si>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</si>
  <si>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</si>
  <si>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</si>
  <si>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</si>
  <si>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</si>
  <si>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</si>
  <si>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</si>
  <si>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</si>
  <si>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</si>
  <si>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</si>
  <si>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</si>
  <si>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</si>
  <si>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</si>
  <si>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</si>
  <si>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</si>
  <si>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</si>
  <si>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</si>
  <si>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</si>
  <si>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</si>
  <si>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</si>
  <si>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</si>
  <si>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</si>
  <si>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</si>
  <si>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</si>
  <si>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</si>
  <si>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</si>
  <si>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</si>
  <si>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</si>
  <si>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</si>
  <si>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</si>
  <si>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</si>
  <si>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</si>
  <si>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</si>
  <si>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</si>
  <si>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</si>
  <si>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</si>
  <si>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</si>
  <si>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</si>
  <si>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</si>
  <si>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</si>
  <si>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</si>
  <si>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</si>
  <si>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</si>
  <si>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</si>
  <si>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</si>
  <si>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</si>
  <si>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</si>
  <si>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</si>
  <si>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</si>
  <si>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</si>
  <si>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</si>
  <si>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</si>
  <si>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</si>
  <si>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</si>
  <si>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</si>
  <si>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</si>
  <si>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</si>
  <si>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</si>
  <si>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</si>
  <si>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</si>
  <si>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</si>
  <si>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</si>
  <si>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</si>
  <si>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</si>
  <si>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</si>
  <si>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</si>
  <si>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</si>
  <si>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</si>
  <si>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</si>
  <si>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</si>
  <si>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</si>
  <si>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</si>
  <si>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</si>
  <si>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</si>
  <si>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</si>
  <si>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</si>
  <si>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</si>
  <si>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</si>
  <si>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</si>
  <si>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</si>
  <si>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</si>
  <si>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</si>
  <si>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</si>
  <si>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</si>
  <si>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</si>
  <si>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</si>
  <si>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</si>
  <si>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</si>
  <si>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</si>
  <si>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</si>
  <si>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</si>
  <si>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</si>
  <si>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</si>
  <si>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</si>
  <si>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</si>
  <si>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</si>
  <si>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</si>
  <si>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</si>
  <si>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</si>
  <si>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</si>
  <si>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</si>
  <si>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</si>
  <si>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</si>
  <si>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</si>
  <si>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</si>
  <si>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</si>
  <si>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</si>
  <si>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</si>
  <si>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</si>
  <si>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</si>
  <si>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</si>
  <si>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</si>
  <si>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</si>
  <si>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</si>
  <si>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</si>
  <si>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</si>
  <si>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</si>
  <si>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</si>
  <si>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</si>
  <si>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</si>
  <si>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</si>
  <si>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</si>
  <si>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</si>
  <si>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</si>
  <si>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</si>
  <si>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</si>
  <si>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</si>
  <si>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</si>
  <si>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</si>
  <si>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</si>
  <si>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</si>
  <si>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</si>
  <si>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</si>
  <si>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</si>
  <si>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</si>
  <si>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</si>
  <si>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</si>
  <si>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</si>
  <si>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</si>
  <si>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</si>
  <si>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</si>
  <si>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</si>
  <si>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</si>
  <si>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</si>
  <si>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</si>
  <si>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</si>
  <si>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</si>
  <si>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</si>
  <si>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</si>
  <si>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</si>
  <si>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</si>
  <si>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</si>
  <si>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</si>
  <si>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</si>
  <si>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</si>
  <si>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</si>
  <si>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</si>
  <si>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</si>
  <si>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</si>
  <si>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</si>
  <si>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</si>
  <si>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</si>
  <si>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</si>
  <si>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</si>
  <si>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</si>
  <si>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</si>
  <si>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</si>
  <si>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</si>
  <si>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</si>
  <si>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</si>
  <si>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</si>
  <si>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</si>
  <si>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</si>
  <si>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</si>
  <si>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</si>
  <si>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</si>
  <si>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</si>
  <si>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</si>
  <si>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</si>
  <si>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</si>
  <si>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</si>
  <si>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</si>
  <si>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</si>
  <si>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</si>
  <si>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</si>
  <si>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</si>
  <si>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</si>
  <si>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</si>
  <si>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</si>
  <si>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</si>
  <si>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</si>
  <si>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</si>
  <si>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</si>
  <si>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</si>
  <si>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</si>
  <si>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</si>
  <si>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</si>
  <si>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</si>
  <si>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</si>
  <si>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</si>
  <si>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</si>
  <si>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</si>
  <si>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</si>
  <si>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</si>
  <si>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</si>
  <si>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</si>
  <si>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</si>
  <si>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</si>
  <si>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</si>
  <si>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</si>
  <si>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</si>
  <si>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</si>
  <si>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</si>
  <si>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</si>
  <si>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</si>
  <si>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</si>
  <si>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</si>
  <si>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</si>
  <si>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</si>
  <si>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</si>
  <si>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</si>
  <si>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</si>
  <si>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</si>
  <si>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</si>
  <si>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</si>
  <si>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</si>
  <si>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</si>
  <si>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</si>
  <si>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</si>
  <si>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</si>
  <si>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</si>
  <si>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</si>
  <si>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</si>
  <si>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</si>
  <si>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</si>
  <si>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</si>
  <si>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</si>
  <si>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</si>
  <si>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</si>
  <si>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</si>
  <si>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</si>
  <si>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</si>
  <si>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</si>
  <si>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</si>
  <si>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</si>
  <si>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</si>
  <si>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</si>
  <si>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</si>
  <si>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</si>
  <si>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</si>
  <si>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</si>
  <si>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</si>
  <si>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</si>
  <si>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</si>
  <si>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</si>
  <si>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</si>
  <si>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</si>
  <si>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</si>
  <si>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</si>
  <si>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</si>
  <si>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</si>
  <si>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</si>
  <si>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</si>
  <si>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</si>
  <si>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</si>
  <si>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</si>
  <si>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</si>
  <si>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</si>
  <si>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</si>
  <si>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</si>
  <si>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</si>
  <si>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</si>
  <si>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</si>
  <si>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</si>
  <si>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</si>
  <si>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</si>
  <si>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</si>
  <si>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</si>
  <si>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</si>
  <si>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</si>
  <si>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</si>
  <si>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</si>
  <si>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</si>
  <si>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</si>
  <si>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</si>
  <si>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</si>
  <si>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</si>
  <si>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</si>
  <si>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</si>
  <si>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</si>
  <si>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</si>
  <si>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</si>
  <si>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</si>
  <si>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</si>
  <si>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</si>
  <si>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</si>
  <si>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</si>
  <si>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</si>
  <si>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</si>
  <si>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</si>
  <si>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</si>
  <si>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</si>
  <si>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</si>
  <si>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</si>
  <si>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</si>
  <si>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</si>
  <si>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</si>
  <si>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</si>
  <si>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</si>
  <si>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</si>
  <si>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</si>
  <si>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</si>
  <si>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</si>
  <si>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</si>
  <si>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</si>
  <si>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</si>
  <si>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</si>
  <si>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</si>
  <si>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</si>
  <si>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</si>
  <si>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</si>
  <si>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</si>
  <si>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</si>
  <si>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</si>
  <si>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</si>
  <si>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</si>
  <si>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</si>
  <si>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</si>
  <si>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</si>
  <si>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</si>
  <si>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</si>
  <si>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</si>
  <si>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</si>
  <si>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</si>
  <si>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</si>
  <si>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</si>
  <si>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</si>
  <si>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</si>
  <si>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</si>
  <si>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</si>
  <si>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</si>
  <si>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</si>
  <si>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</si>
  <si>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</si>
  <si>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</si>
  <si>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</si>
  <si>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</si>
  <si>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</si>
  <si>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</si>
  <si>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</si>
  <si>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</si>
  <si>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</si>
  <si>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</si>
  <si>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</si>
  <si>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</si>
  <si>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</si>
  <si>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</si>
  <si>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</si>
  <si>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</si>
  <si>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</si>
  <si>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</si>
  <si>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</si>
  <si>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</si>
  <si>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</si>
  <si>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</si>
  <si>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</si>
  <si>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</si>
  <si>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</si>
  <si>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</si>
  <si>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</si>
  <si>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</si>
  <si>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</si>
  <si>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</si>
  <si>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</si>
  <si>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</si>
  <si>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</si>
  <si>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</si>
  <si>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</si>
  <si>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</si>
  <si>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</si>
  <si>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</si>
  <si>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</si>
  <si>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</si>
  <si>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</si>
  <si>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</si>
  <si>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</si>
  <si>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</si>
  <si>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</si>
  <si>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</si>
  <si>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</si>
  <si>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</si>
  <si>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</si>
  <si>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</si>
  <si>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</si>
  <si>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</si>
  <si>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</si>
  <si>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</si>
  <si>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</si>
  <si>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</si>
  <si>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</si>
  <si>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</si>
  <si>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</si>
  <si>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</si>
  <si>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</si>
  <si>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</si>
  <si>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</si>
  <si>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</si>
  <si>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</si>
  <si>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</si>
  <si>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</si>
  <si>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</si>
  <si>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</si>
  <si>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</si>
  <si>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</si>
  <si>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</si>
  <si>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</si>
  <si>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</si>
  <si>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</si>
  <si>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</si>
  <si>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</si>
  <si>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</si>
  <si>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</si>
  <si>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</si>
  <si>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</si>
  <si>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</si>
  <si>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</si>
  <si>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</si>
  <si>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</si>
  <si>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</si>
  <si>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</si>
  <si>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</si>
  <si>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</si>
  <si>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</si>
  <si>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</si>
  <si>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</si>
  <si>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</si>
  <si>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</si>
  <si>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</si>
  <si>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</si>
  <si>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</si>
  <si>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</si>
  <si>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</si>
  <si>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</si>
  <si>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</si>
  <si>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</si>
  <si>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</si>
  <si>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</si>
  <si>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</si>
  <si>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</si>
  <si>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</si>
  <si>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</si>
  <si>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</si>
  <si>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</si>
  <si>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</si>
  <si>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</si>
  <si>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</si>
  <si>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</si>
  <si>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</si>
  <si>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</si>
  <si>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</si>
  <si>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</si>
  <si>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</si>
  <si>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</si>
  <si>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</si>
  <si>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</si>
  <si>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</si>
  <si>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</si>
  <si>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</si>
  <si>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</si>
  <si>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</si>
  <si>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</si>
  <si>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</si>
  <si>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</si>
  <si>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</si>
  <si>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</si>
  <si>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</si>
  <si>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</si>
  <si>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</si>
  <si>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</si>
  <si>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</si>
  <si>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</si>
  <si>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</si>
  <si>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</si>
  <si>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</si>
  <si>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</si>
  <si>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</si>
  <si>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</si>
  <si>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</si>
  <si>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</si>
  <si>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</si>
  <si>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</si>
  <si>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</si>
  <si>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</si>
  <si>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</si>
  <si>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</si>
  <si>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</si>
  <si>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</si>
  <si>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</si>
  <si>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</si>
  <si>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</si>
  <si>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</si>
  <si>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</si>
  <si>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</si>
  <si>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</si>
  <si>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</si>
  <si>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</si>
  <si>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</si>
  <si>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</si>
  <si>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</si>
  <si>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</si>
  <si>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</si>
  <si>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</si>
  <si>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</si>
  <si>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</si>
  <si>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</si>
  <si>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</si>
  <si>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</si>
  <si>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</si>
  <si>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</si>
  <si>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</si>
  <si>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</si>
  <si>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</si>
  <si>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</si>
  <si>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</si>
  <si>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</si>
  <si>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</si>
  <si>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</si>
  <si>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</si>
  <si>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</si>
  <si>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</si>
  <si>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</si>
  <si>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</si>
  <si>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</si>
  <si>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</si>
  <si>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</si>
  <si>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</si>
  <si>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</si>
  <si>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</si>
  <si>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</si>
  <si>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</si>
  <si>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</si>
  <si>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</si>
  <si>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</si>
  <si>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</si>
  <si>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</si>
  <si>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</si>
  <si>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</si>
  <si>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</si>
  <si>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</si>
  <si>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</si>
  <si>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</si>
  <si>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</si>
  <si>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</si>
  <si>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</si>
  <si>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</si>
  <si>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</si>
  <si>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</si>
  <si>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</si>
  <si>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</si>
  <si>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</si>
  <si>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</si>
  <si>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</si>
  <si>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</si>
  <si>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</si>
  <si>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</si>
  <si>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</si>
  <si>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</si>
  <si>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</si>
  <si>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</si>
  <si>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</si>
  <si>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</si>
  <si>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</si>
  <si>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</si>
  <si>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</si>
  <si>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</si>
  <si>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</si>
  <si>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</si>
  <si>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</si>
  <si>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</si>
  <si>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</si>
  <si>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</si>
  <si>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</si>
  <si>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</si>
  <si>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</si>
  <si>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</si>
  <si>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</si>
  <si>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</si>
  <si>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</si>
  <si>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</si>
  <si>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</si>
  <si>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</si>
  <si>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</si>
  <si>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</si>
  <si>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</si>
  <si>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</si>
  <si>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</si>
  <si>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</si>
  <si>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</si>
  <si>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</si>
  <si>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</si>
  <si>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</si>
  <si>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</si>
  <si>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</si>
  <si>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</si>
  <si>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</si>
  <si>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</si>
  <si>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</si>
  <si>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</si>
  <si>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</si>
  <si>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</si>
  <si>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</si>
  <si>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</si>
  <si>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</si>
  <si>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</si>
  <si>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</si>
  <si>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</si>
  <si>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</si>
  <si>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</si>
  <si>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</si>
  <si>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</si>
  <si>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</si>
  <si>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</si>
  <si>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</si>
  <si>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</si>
  <si>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</si>
  <si>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</si>
  <si>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</si>
  <si>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</si>
  <si>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</si>
  <si>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</si>
  <si>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</si>
  <si>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</si>
  <si>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</si>
  <si>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</si>
  <si>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</si>
  <si>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</si>
  <si>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</si>
  <si>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</si>
  <si>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</si>
  <si>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</si>
  <si>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</si>
  <si>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</si>
  <si>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</si>
  <si>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</si>
  <si>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</si>
  <si>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</si>
  <si>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</si>
  <si>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</si>
  <si>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</si>
  <si>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</si>
  <si>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</si>
  <si>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</si>
  <si>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</si>
  <si>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</si>
  <si>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</si>
  <si>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</si>
  <si>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</si>
  <si>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</si>
  <si>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</si>
  <si>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</si>
  <si>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</si>
  <si>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</si>
  <si>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</si>
  <si>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</si>
  <si>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</si>
  <si>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</si>
  <si>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</si>
  <si>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</si>
  <si>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</si>
  <si>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</si>
  <si>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</si>
  <si>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</si>
  <si>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</si>
  <si>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</si>
  <si>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</si>
  <si>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</si>
  <si>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</si>
  <si>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</si>
  <si>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</si>
  <si>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</si>
  <si>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</si>
  <si>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</si>
  <si>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</si>
  <si>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</si>
  <si>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</si>
  <si>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</si>
  <si>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</si>
  <si>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</si>
  <si>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</si>
  <si>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</si>
  <si>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</si>
  <si>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</si>
  <si>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</si>
  <si>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</si>
  <si>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</si>
  <si>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</si>
  <si>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</si>
  <si>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</si>
  <si>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</si>
  <si>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</si>
  <si>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</si>
  <si>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</si>
  <si>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</si>
  <si>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</si>
  <si>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</si>
  <si>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</si>
  <si>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</si>
  <si>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</si>
  <si>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</si>
  <si>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</si>
  <si>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</si>
  <si>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</si>
  <si>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</si>
  <si>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</si>
  <si>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</si>
  <si>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</si>
  <si>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</si>
  <si>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</si>
  <si>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</si>
  <si>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</si>
  <si>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</si>
  <si>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</si>
  <si>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</si>
  <si>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</si>
  <si>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</si>
  <si>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</si>
  <si>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</si>
  <si>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</si>
  <si>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</si>
  <si>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</si>
  <si>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</si>
  <si>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</si>
  <si>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</si>
  <si>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</si>
  <si>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</si>
  <si>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</si>
  <si>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</si>
  <si>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</si>
  <si>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</si>
  <si>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</si>
  <si>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</si>
  <si>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</si>
  <si>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</si>
  <si>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</si>
  <si>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</si>
  <si>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</si>
  <si>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</si>
  <si>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</si>
  <si>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</si>
  <si>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</si>
  <si>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</si>
  <si>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</si>
  <si>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</si>
  <si>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</si>
  <si>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</si>
  <si>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</si>
  <si>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</si>
  <si>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</si>
  <si>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</si>
  <si>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</si>
  <si>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</si>
  <si>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</si>
  <si>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</si>
  <si>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</si>
  <si>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</si>
  <si>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</si>
  <si>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</si>
  <si>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</si>
  <si>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</si>
  <si>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</si>
  <si>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</si>
  <si>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</si>
  <si>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</si>
  <si>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</si>
  <si>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</si>
  <si>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</si>
  <si>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</si>
  <si>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</si>
  <si>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</si>
  <si>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</si>
  <si>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</si>
  <si>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</si>
  <si>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</si>
  <si>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</si>
  <si>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</si>
  <si>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</si>
  <si>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</si>
  <si>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</si>
  <si>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</si>
  <si>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</si>
  <si>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</si>
  <si>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</si>
  <si>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</si>
  <si>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</si>
  <si>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</si>
  <si>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</si>
  <si>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</si>
  <si>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</si>
  <si>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</si>
  <si>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</si>
  <si>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</si>
  <si>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</si>
  <si>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</si>
  <si>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</si>
  <si>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</si>
  <si>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</si>
  <si>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</si>
  <si>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</si>
  <si>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</si>
  <si>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</si>
  <si>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</si>
  <si>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</si>
  <si>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</si>
  <si>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</si>
  <si>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</si>
  <si>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</si>
  <si>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</si>
  <si>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</si>
  <si>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</si>
  <si>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</si>
  <si>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</si>
  <si>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</si>
  <si>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</si>
  <si>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</si>
  <si>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</si>
  <si>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</si>
  <si>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</si>
  <si>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</si>
  <si>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</si>
  <si>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</si>
  <si>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</si>
  <si>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</si>
  <si>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</si>
  <si>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</si>
  <si>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</si>
  <si>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</si>
  <si>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</si>
  <si>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</si>
  <si>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</si>
  <si>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</si>
  <si>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</si>
  <si>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</si>
  <si>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</si>
  <si>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</si>
  <si>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</si>
  <si>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</si>
  <si>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</si>
  <si>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</si>
  <si>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</si>
  <si>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</si>
  <si>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</si>
  <si>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</si>
  <si>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</si>
  <si>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</si>
  <si>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</si>
  <si>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</si>
  <si>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</si>
  <si>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</si>
  <si>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</si>
  <si>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</si>
  <si>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</si>
  <si>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</si>
  <si>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</si>
  <si>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</si>
  <si>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</si>
  <si>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</si>
  <si>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</si>
  <si>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</si>
  <si>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</si>
  <si>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</si>
  <si>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</si>
  <si>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</si>
  <si>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</si>
  <si>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</si>
  <si>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</si>
  <si>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</si>
  <si>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</si>
  <si>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</si>
  <si>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</si>
  <si>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</si>
  <si>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</si>
  <si>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</si>
  <si>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</si>
  <si>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</si>
  <si>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</si>
  <si>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</si>
  <si>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</si>
  <si>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</si>
  <si>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</si>
  <si>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</si>
  <si>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</si>
  <si>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</si>
  <si>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</si>
  <si>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</si>
  <si>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</si>
  <si>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</si>
  <si>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</si>
  <si>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</si>
  <si>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</si>
  <si>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</si>
  <si>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</si>
  <si>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</si>
  <si>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</si>
  <si>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</si>
  <si>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</si>
  <si>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</si>
  <si>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</si>
  <si>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</si>
  <si>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</si>
  <si>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</si>
  <si>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</si>
  <si>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</si>
  <si>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</si>
  <si>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</si>
  <si>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</si>
  <si>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</si>
  <si>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</si>
  <si>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</si>
  <si>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</si>
  <si>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</si>
  <si>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</si>
  <si>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</si>
  <si>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</si>
  <si>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</si>
  <si>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</si>
  <si>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</si>
  <si>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</si>
  <si>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</si>
  <si>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</si>
  <si>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</si>
  <si>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</si>
  <si>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</si>
  <si>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</si>
  <si>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</si>
  <si>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</si>
  <si>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</si>
  <si>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</si>
  <si>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</si>
  <si>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</si>
  <si>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</si>
  <si>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</si>
  <si>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</si>
  <si>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</si>
  <si>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</si>
  <si>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</si>
  <si>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</si>
  <si>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</si>
  <si>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</si>
  <si>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</si>
  <si>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</si>
  <si>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</si>
  <si>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</si>
  <si>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</si>
  <si>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</si>
  <si>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</si>
  <si>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</si>
  <si>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</si>
  <si>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</si>
  <si>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</si>
  <si>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</si>
  <si>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</si>
  <si>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</si>
  <si>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</si>
  <si>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</si>
  <si>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</si>
  <si>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</si>
  <si>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</si>
  <si>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</si>
  <si>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</si>
  <si>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</si>
  <si>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</si>
  <si>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</si>
  <si>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</si>
  <si>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</si>
  <si>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</si>
  <si>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</si>
  <si>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</si>
  <si>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</si>
  <si>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</si>
  <si>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</si>
  <si>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</si>
  <si>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</si>
  <si>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</si>
  <si>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</si>
  <si>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</si>
  <si>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</si>
  <si>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</si>
  <si>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</si>
  <si>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</si>
  <si>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</si>
  <si>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</si>
  <si>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</si>
  <si>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</si>
  <si>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</si>
  <si>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</si>
  <si>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</si>
  <si>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</si>
  <si>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</si>
  <si>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</si>
  <si>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</si>
  <si>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</si>
  <si>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</si>
  <si>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</si>
  <si>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</si>
  <si>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</si>
  <si>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</si>
  <si>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</si>
  <si>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</si>
  <si>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</si>
  <si>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</si>
  <si>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</si>
  <si>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</si>
  <si>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</si>
  <si>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</si>
  <si>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</si>
  <si>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</si>
  <si>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</si>
  <si>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</si>
  <si>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</si>
  <si>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</si>
  <si>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</si>
  <si>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</si>
  <si>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</si>
  <si>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</si>
  <si>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</si>
  <si>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</si>
  <si>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</si>
  <si>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</si>
  <si>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</si>
  <si>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</si>
  <si>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</si>
  <si>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</si>
  <si>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</si>
  <si>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</si>
  <si>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</si>
  <si>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</si>
  <si>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</si>
  <si>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</si>
  <si>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</si>
  <si>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</si>
  <si>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</si>
  <si>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</si>
  <si>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</si>
  <si>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</si>
  <si>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</si>
  <si>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</si>
  <si>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</si>
  <si>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</si>
  <si>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</si>
  <si>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</si>
  <si>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</si>
  <si>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</si>
  <si>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</si>
  <si>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</si>
  <si>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</si>
  <si>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</si>
  <si>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</si>
  <si>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</si>
  <si>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</si>
  <si>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</si>
  <si>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</si>
  <si>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</si>
  <si>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</si>
  <si>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</si>
  <si>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</si>
  <si>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</si>
  <si>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</si>
  <si>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</si>
  <si>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</si>
  <si>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</si>
  <si>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</si>
  <si>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</si>
  <si>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</si>
  <si>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</si>
  <si>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</si>
  <si>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</si>
  <si>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</si>
  <si>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</si>
  <si>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</si>
  <si>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</si>
  <si>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</si>
  <si>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</si>
  <si>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</si>
  <si>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</si>
  <si>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</si>
  <si>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</si>
  <si>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</si>
  <si>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</si>
  <si>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</si>
  <si>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</si>
  <si>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</si>
  <si>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</si>
  <si>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</si>
  <si>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</si>
  <si>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</si>
  <si>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</si>
  <si>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</si>
  <si>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</si>
  <si>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</si>
  <si>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</si>
  <si>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</si>
  <si>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</si>
  <si>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</si>
  <si>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</si>
  <si>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</si>
  <si>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</si>
  <si>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</si>
  <si>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</si>
  <si>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</si>
  <si>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</si>
  <si>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</si>
  <si>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</si>
  <si>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</si>
  <si>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</si>
  <si>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</si>
  <si>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</si>
  <si>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</si>
  <si>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</si>
  <si>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</si>
  <si>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</si>
  <si>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</si>
  <si>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</si>
  <si>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</si>
  <si>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</si>
  <si>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</si>
  <si>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</si>
  <si>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</si>
  <si>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</si>
  <si>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</si>
  <si>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</si>
  <si>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</si>
  <si>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</si>
  <si>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</si>
  <si>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</si>
  <si>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</si>
  <si>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</si>
  <si>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</si>
  <si>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</si>
  <si>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</si>
  <si>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</si>
  <si>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</si>
  <si>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</si>
  <si>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</si>
  <si>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</si>
  <si>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</si>
  <si>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</si>
  <si>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</si>
  <si>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</si>
  <si>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</si>
  <si>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</si>
  <si>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</si>
  <si>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</si>
  <si>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</si>
  <si>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</si>
  <si>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</si>
  <si>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</si>
  <si>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</si>
  <si>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</si>
  <si>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</si>
  <si>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</si>
  <si>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</si>
  <si>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</si>
  <si>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</si>
  <si>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</si>
  <si>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</si>
  <si>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</si>
  <si>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</si>
  <si>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</si>
  <si>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</si>
  <si>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</si>
  <si>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</si>
  <si>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</si>
  <si>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</si>
  <si>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</si>
  <si>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</si>
  <si>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</si>
  <si>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</si>
  <si>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</si>
  <si>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</si>
  <si>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</si>
  <si>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</si>
  <si>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</si>
  <si>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</si>
  <si>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</si>
  <si>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</si>
  <si>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</si>
  <si>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</si>
  <si>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</si>
  <si>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</si>
  <si>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</si>
  <si>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</si>
  <si>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</si>
  <si>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</si>
  <si>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</si>
  <si>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</si>
  <si>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</si>
  <si>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</si>
  <si>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</si>
  <si>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</si>
  <si>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</si>
  <si>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</si>
  <si>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</si>
  <si>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</si>
  <si>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</si>
  <si>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</si>
  <si>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</si>
  <si>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</si>
  <si>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</si>
  <si>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</si>
  <si>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</si>
  <si>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</si>
  <si>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</si>
  <si>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</si>
  <si>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</si>
  <si>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</si>
  <si>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</si>
  <si>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</si>
  <si>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</si>
  <si>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</si>
  <si>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</si>
  <si>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</si>
  <si>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</si>
  <si>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</si>
  <si>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</si>
  <si>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</si>
  <si>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</si>
  <si>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</si>
  <si>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</si>
  <si>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</si>
  <si>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</si>
  <si>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</si>
  <si>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</si>
  <si>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</si>
  <si>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</si>
  <si>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</si>
  <si>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</si>
  <si>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</si>
  <si>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</si>
  <si>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</si>
  <si>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</si>
  <si>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</si>
  <si>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</si>
  <si>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</si>
  <si>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</si>
  <si>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</si>
  <si>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</si>
  <si>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</si>
  <si>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</si>
  <si>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</si>
  <si>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</si>
  <si>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</si>
  <si>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</si>
  <si>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</si>
  <si>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</si>
  <si>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</si>
  <si>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</si>
  <si>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</si>
  <si>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</si>
  <si>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</si>
  <si>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</si>
  <si>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</si>
  <si>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</si>
  <si>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</si>
  <si>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</si>
  <si>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</si>
  <si>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</si>
  <si>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</si>
  <si>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</si>
  <si>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</si>
  <si>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</si>
  <si>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</si>
  <si>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</si>
  <si>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</si>
  <si>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</si>
  <si>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</si>
  <si>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</si>
  <si>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</si>
  <si>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</si>
  <si>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</si>
  <si>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</si>
  <si>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</si>
  <si>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</si>
  <si>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</si>
  <si>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</si>
  <si>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</si>
  <si>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</si>
  <si>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</si>
  <si>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</si>
  <si>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</si>
  <si>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</si>
  <si>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</si>
  <si>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</si>
  <si>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</si>
  <si>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</si>
  <si>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</si>
  <si>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</si>
  <si>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</si>
  <si>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</si>
  <si>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</si>
  <si>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</si>
  <si>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</si>
  <si>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</si>
  <si>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</si>
  <si>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</si>
  <si>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</si>
  <si>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</si>
  <si>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</si>
  <si>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</si>
  <si>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</si>
  <si>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</si>
  <si>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</si>
  <si>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</si>
  <si>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</si>
  <si>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</si>
  <si>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</si>
  <si>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</si>
  <si>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</si>
  <si>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</si>
  <si>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</si>
  <si>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</si>
  <si>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</si>
  <si>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</si>
  <si>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</si>
  <si>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</si>
  <si>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</si>
  <si>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</si>
  <si>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</si>
  <si>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</si>
  <si>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</si>
  <si>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</si>
  <si>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</si>
  <si>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</si>
  <si>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</si>
  <si>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</si>
  <si>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</si>
  <si>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</si>
  <si>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</si>
  <si>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</si>
  <si>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</si>
  <si>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</si>
  <si>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</si>
  <si>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</si>
  <si>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</si>
  <si>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</si>
  <si>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</si>
  <si>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</si>
  <si>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</si>
  <si>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</si>
  <si>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</si>
  <si>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</si>
  <si>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</si>
  <si>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</si>
  <si>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</si>
  <si>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</si>
  <si>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</si>
  <si>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</si>
  <si>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</si>
  <si>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</si>
  <si>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</si>
  <si>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</si>
  <si>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</si>
  <si>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</si>
  <si>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</si>
  <si>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</si>
  <si>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</si>
  <si>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</si>
  <si>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</si>
  <si>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</si>
  <si>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</si>
  <si>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</si>
  <si>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</si>
  <si>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</si>
  <si>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</si>
  <si>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</si>
  <si>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</si>
  <si>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</si>
  <si>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</si>
  <si>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</si>
  <si>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</si>
  <si>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</si>
  <si>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</si>
  <si>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</si>
  <si>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</si>
  <si>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</si>
  <si>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</si>
  <si>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</si>
  <si>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</si>
  <si>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</si>
  <si>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</si>
  <si>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</si>
  <si>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</si>
  <si>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</si>
  <si>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</si>
  <si>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</si>
  <si>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</si>
  <si>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</si>
  <si>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</si>
  <si>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</si>
  <si>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</si>
  <si>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</si>
  <si>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</si>
  <si>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</si>
  <si>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</si>
  <si>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</si>
  <si>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</si>
  <si>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</si>
  <si>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</si>
  <si>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</si>
  <si>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</si>
  <si>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</si>
  <si>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</si>
  <si>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</si>
  <si>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</si>
  <si>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</si>
  <si>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</si>
  <si>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</si>
  <si>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</si>
  <si>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</si>
  <si>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</si>
  <si>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</si>
  <si>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</si>
  <si>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</si>
  <si>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</si>
  <si>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</si>
  <si>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</si>
  <si>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</si>
  <si>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</si>
  <si>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</si>
  <si>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</si>
  <si>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</si>
  <si>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</si>
  <si>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</si>
  <si>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</si>
  <si>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</si>
  <si>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</si>
  <si>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</si>
  <si>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</si>
  <si>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</si>
  <si>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</si>
  <si>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</si>
  <si>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</si>
  <si>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</si>
  <si>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</si>
  <si>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</si>
  <si>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</si>
  <si>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</si>
  <si>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</si>
  <si>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</si>
  <si>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</si>
  <si>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</si>
  <si>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</si>
  <si>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</si>
  <si>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</si>
  <si>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</si>
  <si>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</si>
  <si>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</si>
  <si>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</si>
  <si>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</si>
  <si>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</si>
  <si>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</si>
  <si>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</si>
  <si>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</si>
  <si>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</si>
  <si>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</si>
  <si>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</si>
  <si>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</si>
  <si>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</si>
  <si>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</si>
  <si>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</si>
  <si>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</si>
  <si>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</si>
  <si>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</si>
  <si>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</si>
  <si>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</si>
  <si>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</si>
  <si>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</si>
  <si>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</si>
  <si>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</si>
  <si>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</si>
  <si>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</si>
  <si>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</si>
  <si>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</si>
  <si>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</si>
  <si>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</si>
  <si>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</si>
  <si>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</si>
  <si>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</si>
  <si>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</si>
  <si>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</si>
  <si>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</si>
  <si>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</si>
  <si>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</si>
  <si>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</si>
  <si>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</si>
  <si>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</si>
  <si>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</si>
  <si>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</si>
  <si>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</si>
  <si>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</si>
  <si>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</si>
  <si>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</si>
  <si>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</si>
  <si>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</si>
  <si>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</si>
  <si>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</si>
  <si>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</si>
  <si>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</si>
  <si>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</si>
  <si>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</si>
  <si>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</si>
  <si>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</si>
  <si>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</si>
  <si>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</si>
  <si>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</si>
  <si>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</si>
  <si>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</si>
  <si>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</si>
  <si>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</si>
  <si>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</si>
  <si>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</si>
  <si>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</si>
  <si>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</si>
  <si>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</si>
  <si>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</si>
  <si>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</si>
  <si>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</si>
  <si>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</si>
  <si>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</si>
  <si>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</si>
  <si>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</si>
  <si>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</si>
  <si>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</si>
  <si>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</si>
  <si>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</si>
  <si>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</si>
  <si>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</si>
  <si>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</si>
  <si>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</si>
  <si>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</si>
  <si>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</si>
  <si>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</si>
  <si>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</si>
  <si>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</si>
  <si>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</si>
  <si>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</si>
  <si>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</si>
  <si>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</si>
  <si>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</si>
  <si>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</si>
  <si>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</si>
  <si>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</si>
  <si>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</si>
  <si>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</si>
  <si>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</si>
  <si>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</si>
  <si>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</si>
  <si>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</si>
  <si>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</si>
  <si>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</si>
  <si>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</si>
  <si>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</si>
  <si>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</si>
  <si>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</si>
  <si>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</si>
  <si>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</si>
  <si>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</si>
  <si>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</si>
  <si>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</si>
  <si>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</si>
  <si>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</si>
  <si>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</si>
  <si>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</si>
  <si>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</si>
  <si>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</si>
  <si>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</si>
  <si>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</si>
  <si>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</si>
  <si>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</si>
  <si>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</si>
  <si>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</si>
  <si>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</si>
  <si>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</si>
  <si>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</si>
  <si>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</si>
  <si>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</si>
  <si>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</si>
  <si>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</si>
  <si>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</si>
  <si>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</si>
  <si>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</si>
  <si>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</si>
  <si>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</si>
  <si>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</si>
  <si>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</si>
  <si>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</si>
  <si>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</si>
  <si>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</si>
  <si>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</si>
  <si>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</si>
  <si>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</si>
  <si>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</si>
  <si>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</si>
  <si>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</si>
  <si>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</si>
  <si>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</si>
  <si>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</si>
  <si>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</si>
  <si>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</si>
  <si>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</si>
  <si>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</si>
  <si>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</si>
  <si>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</si>
  <si>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</si>
  <si>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</si>
  <si>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</si>
  <si>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</si>
  <si>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</si>
  <si>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</si>
  <si>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</si>
  <si>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</si>
  <si>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</si>
  <si>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</si>
  <si>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</si>
  <si>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</si>
  <si>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</si>
  <si>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</si>
  <si>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</si>
  <si>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</si>
  <si>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</si>
  <si>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</si>
  <si>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</si>
  <si>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</si>
  <si>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</si>
  <si>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</si>
  <si>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</si>
  <si>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</si>
  <si>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</si>
  <si>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</si>
  <si>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</si>
  <si>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</si>
  <si>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</si>
  <si>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</si>
  <si>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</si>
  <si>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</si>
  <si>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</si>
  <si>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</si>
  <si>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</si>
  <si>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</si>
  <si>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</si>
  <si>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</si>
  <si>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</si>
  <si>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</si>
  <si>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</si>
  <si>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</si>
  <si>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</si>
  <si>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</si>
  <si>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</si>
  <si>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</si>
  <si>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</si>
  <si>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</si>
  <si>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</si>
  <si>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</si>
  <si>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</si>
  <si>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</si>
  <si>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</si>
  <si>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</si>
  <si>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</si>
  <si>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</si>
  <si>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</si>
  <si>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</si>
  <si>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</si>
  <si>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</si>
  <si>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</si>
  <si>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</si>
  <si>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</si>
  <si>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</si>
  <si>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</si>
  <si>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</si>
  <si>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</si>
  <si>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</si>
  <si>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</si>
  <si>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</si>
  <si>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</si>
  <si>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</si>
  <si>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</si>
  <si>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</si>
  <si>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</si>
  <si>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</si>
  <si>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</si>
  <si>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</si>
  <si>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</si>
  <si>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</si>
  <si>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</si>
  <si>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</si>
  <si>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</si>
  <si>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</si>
  <si>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</si>
  <si>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</si>
  <si>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</si>
  <si>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</si>
  <si>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</si>
  <si>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</si>
  <si>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</si>
  <si>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</si>
  <si>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</si>
  <si>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</si>
  <si>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</si>
  <si>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</si>
  <si>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</si>
  <si>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</si>
  <si>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</si>
  <si>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</si>
  <si>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</si>
  <si>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</si>
  <si>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</si>
  <si>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</si>
  <si>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</si>
  <si>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</si>
  <si>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</si>
  <si>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</si>
  <si>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</si>
  <si>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</si>
  <si>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</si>
  <si>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</si>
  <si>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</si>
  <si>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</si>
  <si>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</si>
  <si>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</si>
  <si>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</si>
  <si>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</si>
  <si>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</si>
  <si>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</si>
  <si>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</si>
  <si>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</si>
  <si>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</si>
  <si>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</si>
  <si>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</si>
  <si>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</si>
  <si>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</si>
  <si>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</si>
  <si>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</si>
  <si>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</si>
  <si>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</si>
  <si>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</si>
  <si>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</si>
  <si>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</si>
  <si>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</si>
  <si>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</si>
  <si>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</si>
  <si>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</si>
  <si>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</si>
  <si>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</si>
  <si>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</si>
  <si>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</si>
  <si>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</si>
  <si>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</si>
  <si>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</si>
  <si>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</si>
  <si>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</si>
  <si>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</si>
  <si>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</si>
  <si>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</si>
  <si>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</si>
  <si>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</si>
  <si>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</si>
  <si>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</si>
  <si>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</si>
  <si>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</si>
  <si>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</si>
  <si>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</si>
  <si>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</si>
  <si>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</si>
  <si>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</si>
  <si>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</si>
  <si>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</si>
  <si>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</si>
  <si>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</si>
  <si>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</si>
  <si>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</si>
  <si>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</si>
  <si>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</si>
  <si>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</si>
  <si>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</si>
  <si>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</si>
  <si>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</si>
  <si>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</si>
  <si>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</si>
  <si>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</si>
  <si>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</si>
  <si>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</si>
  <si>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</si>
  <si>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</si>
  <si>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</si>
  <si>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</si>
  <si>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</si>
  <si>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</si>
  <si>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</si>
  <si>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</si>
  <si>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</si>
  <si>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</si>
  <si>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</si>
  <si>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</si>
  <si>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</si>
  <si>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</si>
  <si>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</si>
  <si>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</si>
  <si>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</si>
  <si>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</si>
  <si>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</si>
  <si>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</si>
  <si>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</si>
  <si>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</si>
  <si>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</si>
  <si>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</si>
  <si>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</si>
  <si>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</si>
  <si>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</si>
  <si>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</si>
  <si>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</si>
  <si>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</si>
  <si>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</si>
  <si>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</si>
  <si>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</si>
  <si>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</si>
  <si>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</si>
  <si>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</si>
  <si>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</si>
  <si>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</si>
  <si>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</si>
  <si>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</si>
  <si>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</si>
  <si>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</si>
  <si>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</si>
  <si>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</si>
  <si>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</si>
  <si>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</si>
  <si>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</si>
  <si>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</si>
  <si>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</si>
  <si>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</si>
  <si>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</si>
  <si>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</si>
  <si>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</si>
  <si>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</si>
  <si>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</si>
  <si>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</si>
  <si>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</si>
  <si>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</si>
  <si>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</si>
  <si>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</si>
  <si>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</si>
  <si>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</si>
  <si>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</si>
  <si>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</si>
  <si>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</si>
  <si>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</si>
  <si>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</si>
  <si>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</si>
  <si>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</si>
  <si>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</si>
  <si>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</si>
  <si>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</si>
  <si>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</si>
  <si>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</si>
  <si>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</si>
  <si>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</si>
  <si>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</si>
  <si>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</si>
  <si>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</si>
  <si>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</si>
  <si>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</si>
  <si>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</si>
  <si>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</si>
  <si>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</si>
  <si>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</si>
  <si>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</si>
  <si>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</si>
  <si>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</si>
  <si>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</si>
  <si>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</si>
  <si>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</si>
  <si>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</si>
  <si>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</si>
  <si>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</si>
  <si>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</si>
  <si>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</si>
  <si>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</si>
  <si>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</si>
  <si>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</si>
  <si>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</si>
  <si>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</si>
  <si>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</si>
  <si>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</si>
  <si>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</si>
  <si>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</si>
  <si>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</si>
  <si>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</si>
  <si>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</si>
  <si>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</si>
  <si>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</si>
  <si>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</si>
  <si>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</si>
  <si>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</si>
  <si>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</si>
  <si>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</si>
  <si>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</si>
  <si>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</si>
  <si>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</si>
  <si>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</si>
  <si>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</si>
  <si>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</si>
  <si>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</si>
  <si>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</si>
  <si>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</si>
  <si>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</si>
  <si>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</si>
  <si>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</si>
  <si>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</si>
  <si>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</si>
  <si>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</si>
  <si>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</si>
  <si>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</si>
  <si>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</si>
  <si>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</si>
  <si>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</si>
  <si>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</si>
  <si>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</si>
  <si>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</si>
  <si>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</si>
  <si>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</si>
  <si>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</si>
  <si>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</si>
  <si>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</si>
  <si>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</si>
  <si>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</si>
  <si>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</si>
  <si>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</si>
  <si>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</si>
  <si>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</si>
  <si>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</si>
  <si>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</si>
  <si>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</si>
  <si>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</si>
  <si>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</si>
  <si>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</si>
  <si>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</si>
  <si>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</si>
  <si>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</si>
  <si>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</si>
  <si>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</si>
  <si>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</si>
  <si>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</si>
  <si>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</si>
  <si>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</si>
  <si>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</si>
  <si>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</si>
  <si>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</si>
  <si>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</si>
  <si>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</si>
  <si>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</si>
  <si>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</si>
  <si>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</si>
  <si>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</si>
  <si>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</si>
  <si>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</si>
  <si>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</si>
  <si>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</si>
  <si>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</si>
  <si>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</si>
  <si>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</si>
  <si>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</si>
  <si>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</si>
  <si>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</si>
  <si>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</si>
  <si>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</si>
  <si>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</si>
  <si>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</si>
  <si>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</si>
  <si>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</si>
  <si>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</si>
  <si>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</si>
  <si>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</si>
  <si>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</si>
  <si>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</si>
  <si>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</si>
  <si>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</si>
  <si>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</si>
  <si>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</si>
  <si>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</si>
  <si>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</si>
  <si>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</si>
  <si>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</si>
  <si>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</si>
  <si>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</si>
  <si>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</si>
  <si>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</si>
  <si>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</si>
  <si>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</si>
  <si>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</si>
  <si>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</si>
  <si>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</si>
  <si>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</si>
  <si>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</si>
  <si>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</si>
  <si>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</si>
  <si>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</si>
  <si>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</si>
  <si>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</si>
  <si>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</si>
  <si>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</si>
  <si>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</si>
  <si>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</si>
  <si>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</si>
  <si>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</si>
  <si>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</si>
  <si>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</si>
  <si>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</si>
  <si>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</si>
  <si>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</si>
  <si>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</si>
  <si>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</si>
  <si>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</si>
  <si>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</si>
  <si>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</si>
  <si>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</si>
  <si>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</si>
  <si>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</si>
  <si>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</si>
  <si>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</si>
  <si>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</si>
  <si>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</si>
  <si>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</si>
  <si>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</si>
  <si>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</si>
  <si>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</si>
  <si>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</si>
  <si>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</si>
  <si>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</si>
  <si>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</si>
  <si>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</si>
  <si>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</si>
  <si>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</si>
  <si>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</si>
  <si>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</si>
  <si>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</si>
  <si>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</si>
  <si>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</si>
  <si>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</si>
  <si>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</si>
  <si>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</si>
  <si>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</si>
  <si>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</si>
  <si>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</si>
  <si>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</si>
  <si>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</si>
  <si>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</si>
  <si>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</si>
  <si>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</si>
  <si>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</si>
  <si>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</si>
  <si>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</si>
  <si>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</si>
  <si>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</si>
  <si>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</si>
  <si>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</si>
  <si>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</si>
  <si>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</si>
  <si>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</si>
  <si>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</si>
  <si>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</si>
  <si>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</si>
  <si>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</si>
  <si>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</si>
  <si>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</si>
  <si>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</si>
  <si>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</si>
  <si>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</si>
  <si>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</si>
  <si>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</si>
  <si>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</si>
  <si>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</si>
  <si>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</si>
  <si>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</si>
  <si>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</si>
  <si>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</si>
  <si>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</si>
  <si>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</si>
  <si>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</si>
  <si>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</si>
  <si>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</si>
  <si>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</si>
  <si>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</si>
  <si>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</si>
  <si>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</si>
  <si>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</si>
  <si>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</si>
  <si>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</si>
  <si>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</si>
  <si>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</si>
  <si>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</si>
  <si>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</si>
  <si>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</si>
  <si>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</si>
  <si>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</si>
  <si>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</si>
  <si>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</si>
  <si>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</si>
  <si>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</si>
  <si>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</si>
  <si>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</si>
  <si>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</si>
  <si>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</si>
  <si>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</si>
  <si>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</si>
  <si>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</si>
  <si>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</si>
  <si>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</si>
  <si>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</si>
  <si>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</si>
  <si>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</si>
  <si>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</si>
  <si>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</si>
  <si>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</si>
  <si>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</si>
  <si>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</si>
  <si>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</si>
  <si>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</si>
  <si>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</si>
  <si>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</si>
  <si>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</si>
  <si>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</si>
  <si>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</si>
  <si>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</si>
  <si>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</si>
  <si>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</si>
  <si>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</si>
  <si>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</si>
  <si>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</si>
  <si>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</si>
  <si>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</si>
  <si>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</si>
  <si>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</si>
  <si>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</si>
  <si>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</si>
  <si>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</si>
  <si>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</si>
  <si>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</si>
  <si>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</si>
  <si>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</si>
  <si>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</si>
  <si>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</si>
  <si>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</si>
  <si>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</si>
  <si>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</si>
  <si>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</si>
  <si>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</si>
  <si>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</si>
  <si>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</si>
  <si>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</si>
  <si>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</si>
  <si>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</si>
  <si>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</si>
  <si>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</si>
  <si>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</si>
  <si>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</si>
  <si>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</si>
  <si>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</si>
  <si>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</si>
  <si>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</si>
  <si>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</si>
  <si>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</si>
  <si>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</si>
  <si>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</si>
  <si>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</si>
  <si>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</si>
  <si>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</si>
  <si>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</si>
  <si>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</si>
  <si>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</si>
  <si>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</si>
  <si>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</si>
  <si>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</si>
  <si>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</si>
  <si>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</si>
  <si>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</si>
  <si>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</si>
  <si>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</si>
  <si>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</si>
  <si>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</si>
  <si>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</si>
  <si>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</si>
  <si>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</si>
  <si>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</si>
  <si>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</si>
  <si>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</si>
  <si>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</si>
  <si>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</si>
  <si>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</si>
  <si>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</si>
  <si>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</si>
  <si>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</si>
  <si>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</si>
  <si>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</si>
  <si>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</si>
  <si>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</si>
  <si>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</si>
  <si>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</si>
  <si>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</si>
  <si>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</si>
  <si>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</si>
  <si>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</si>
  <si>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</si>
  <si>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</si>
  <si>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</si>
  <si>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</si>
  <si>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</si>
  <si>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</si>
  <si>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</si>
  <si>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</si>
  <si>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</si>
  <si>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</si>
  <si>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</si>
  <si>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</si>
  <si>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</si>
  <si>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</si>
  <si>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</si>
  <si>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</si>
  <si>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</si>
  <si>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</si>
  <si>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</si>
  <si>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</si>
  <si>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</si>
  <si>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</si>
  <si>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</si>
  <si>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</si>
  <si>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</si>
  <si>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</si>
  <si>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</si>
  <si>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</si>
  <si>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</si>
  <si>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</si>
  <si>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</si>
  <si>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</si>
  <si>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</si>
  <si>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</si>
  <si>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</si>
  <si>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</si>
  <si>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</si>
  <si>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</si>
  <si>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</si>
  <si>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</si>
  <si>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</si>
  <si>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</si>
  <si>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</si>
  <si>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</si>
  <si>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</si>
  <si>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</si>
  <si>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</si>
  <si>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</si>
  <si>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</si>
  <si>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</si>
  <si>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</si>
  <si>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</si>
  <si>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</si>
  <si>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</si>
  <si>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</si>
  <si>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</si>
  <si>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</si>
  <si>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</si>
  <si>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</si>
  <si>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</si>
  <si>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</si>
  <si>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</si>
  <si>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</si>
  <si>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</si>
  <si>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</si>
  <si>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</si>
  <si>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</si>
  <si>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</si>
  <si>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</si>
  <si>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</si>
  <si>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</si>
  <si>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</si>
  <si>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</si>
  <si>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</si>
  <si>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</si>
  <si>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</si>
  <si>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</si>
  <si>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</si>
  <si>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</si>
  <si>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</si>
  <si>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</si>
  <si>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</si>
  <si>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</si>
  <si>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</si>
  <si>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</si>
  <si>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</si>
  <si>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</si>
  <si>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</si>
  <si>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</si>
  <si>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</si>
  <si>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</si>
  <si>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</si>
  <si>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</si>
  <si>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</si>
  <si>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</si>
  <si>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</si>
  <si>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</si>
  <si>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</si>
  <si>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</si>
  <si>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</si>
  <si>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</si>
  <si>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</si>
  <si>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</si>
  <si>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</si>
  <si>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</si>
  <si>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</si>
  <si>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</si>
  <si>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</si>
  <si>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</si>
  <si>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</si>
  <si>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</si>
  <si>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</si>
  <si>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</si>
  <si>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</si>
  <si>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</si>
  <si>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</si>
  <si>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</si>
  <si>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</si>
  <si>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</si>
  <si>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</si>
  <si>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</si>
  <si>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</si>
  <si>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</si>
  <si>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</si>
  <si>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</si>
  <si>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</si>
  <si>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</si>
  <si>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</si>
  <si>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</si>
  <si>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</si>
  <si>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</si>
  <si>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</si>
  <si>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</si>
  <si>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</si>
  <si>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</si>
  <si>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</si>
  <si>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</si>
  <si>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</si>
  <si>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</si>
  <si>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</si>
  <si>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</si>
  <si>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</si>
  <si>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</si>
  <si>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</si>
  <si>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</si>
  <si>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</si>
  <si>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</si>
  <si>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</si>
  <si>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</si>
  <si>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</si>
  <si>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</si>
  <si>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</si>
  <si>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</si>
  <si>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</si>
  <si>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</si>
  <si>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</si>
  <si>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</si>
  <si>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</si>
  <si>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</si>
  <si>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</si>
  <si>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</si>
  <si>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</si>
  <si>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</si>
  <si>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</si>
  <si>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</si>
  <si>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</si>
  <si>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</si>
  <si>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</si>
  <si>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</si>
  <si>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</si>
  <si>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</si>
  <si>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</si>
  <si>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</si>
  <si>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</si>
  <si>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</si>
  <si>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</si>
  <si>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</si>
  <si>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</si>
  <si>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</si>
  <si>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</si>
  <si>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</si>
  <si>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</si>
  <si>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</si>
  <si>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</si>
  <si>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</si>
  <si>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</si>
  <si>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</si>
  <si>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</si>
  <si>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</si>
  <si>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</si>
  <si>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</si>
  <si>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</si>
  <si>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</si>
  <si>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</si>
  <si>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</si>
  <si>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</si>
  <si>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</si>
  <si>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</si>
  <si>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</si>
  <si>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</si>
  <si>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</si>
  <si>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</si>
  <si>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</si>
  <si>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</si>
  <si>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</si>
  <si>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</si>
  <si>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</si>
  <si>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</si>
  <si>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</si>
  <si>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</si>
  <si>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</si>
  <si>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</si>
  <si>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</si>
  <si>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</si>
  <si>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</si>
  <si>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</si>
  <si>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</si>
  <si>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</si>
  <si>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</si>
  <si>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</si>
  <si>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</si>
  <si>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</si>
  <si>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</si>
  <si>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</si>
  <si>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</si>
  <si>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</si>
  <si>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</si>
  <si>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</si>
  <si>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</si>
  <si>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</si>
  <si>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</si>
  <si>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</si>
  <si>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</si>
  <si>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</si>
  <si>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</si>
  <si>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</si>
  <si>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</si>
  <si>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</si>
  <si>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</si>
  <si>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</si>
  <si>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</si>
  <si>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</si>
  <si>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</si>
  <si>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</si>
  <si>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</si>
  <si>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</si>
  <si>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</si>
  <si>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</si>
  <si>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</si>
  <si>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</si>
  <si>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</si>
  <si>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</si>
  <si>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</si>
  <si>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</si>
  <si>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</si>
  <si>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</si>
  <si>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</si>
  <si>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</si>
  <si>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</si>
  <si>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</si>
  <si>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</si>
  <si>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</si>
  <si>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</si>
  <si>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</si>
  <si>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</si>
  <si>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</si>
  <si>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</si>
  <si>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</si>
  <si>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</si>
  <si>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</si>
  <si>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</si>
  <si>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</si>
  <si>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</si>
  <si>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</si>
  <si>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</si>
  <si>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</si>
  <si>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</si>
  <si>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</si>
  <si>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</si>
  <si>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</si>
  <si>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</si>
  <si>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</si>
  <si>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</si>
  <si>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</si>
  <si>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</si>
  <si>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</si>
  <si>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</si>
  <si>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</si>
  <si>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</si>
  <si>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</si>
  <si>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</si>
  <si>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</si>
  <si>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</si>
  <si>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</si>
  <si>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</si>
  <si>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</si>
  <si>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</si>
  <si>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</si>
  <si>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</si>
  <si>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</si>
  <si>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</si>
  <si>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</si>
  <si>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</si>
  <si>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</si>
  <si>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</si>
  <si>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</si>
  <si>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</si>
  <si>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</si>
  <si>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</si>
  <si>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</si>
  <si>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</si>
  <si>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</si>
  <si>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</si>
  <si>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</si>
  <si>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</si>
  <si>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</si>
  <si>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</si>
  <si>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</si>
  <si>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</si>
  <si>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</si>
  <si>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</si>
  <si>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</si>
  <si>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</si>
  <si>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</si>
  <si>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</si>
  <si>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</si>
  <si>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</si>
  <si>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</si>
  <si>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</si>
  <si>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</si>
  <si>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</si>
  <si>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</si>
  <si>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</si>
  <si>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</si>
  <si>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</si>
  <si>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</si>
  <si>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</si>
  <si>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</si>
  <si>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</si>
  <si>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</si>
  <si>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</si>
  <si>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</si>
  <si>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</si>
  <si>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</si>
  <si>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</si>
  <si>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</si>
  <si>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</si>
  <si>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</si>
  <si>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</si>
  <si>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</si>
  <si>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</si>
  <si>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</si>
  <si>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</si>
  <si>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</si>
  <si>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</si>
  <si>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</si>
  <si>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</si>
  <si>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</si>
  <si>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</si>
  <si>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</si>
  <si>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</si>
  <si>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</si>
  <si>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</si>
  <si>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</si>
  <si>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</si>
  <si>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</si>
  <si>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</si>
  <si>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</si>
  <si>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</si>
  <si>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</si>
  <si>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</si>
  <si>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</si>
  <si>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</si>
  <si>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</si>
  <si>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</si>
  <si>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</si>
  <si>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</si>
  <si>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</si>
  <si>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</si>
  <si>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</si>
  <si>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</si>
  <si>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</si>
  <si>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</si>
  <si>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</si>
  <si>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</si>
  <si>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</si>
  <si>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</si>
  <si>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</si>
  <si>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</si>
  <si>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</si>
  <si>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</si>
  <si>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</si>
  <si>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</si>
  <si>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</si>
  <si>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</si>
  <si>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</si>
  <si>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</si>
  <si>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</si>
  <si>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</si>
  <si>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</si>
  <si>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</si>
  <si>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</si>
  <si>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</si>
  <si>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</si>
  <si>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</si>
  <si>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</si>
  <si>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</si>
  <si>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</si>
  <si>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</si>
  <si>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</si>
  <si>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</si>
  <si>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</si>
  <si>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</si>
  <si>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</si>
  <si>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</si>
  <si>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</si>
  <si>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</si>
  <si>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</si>
  <si>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</si>
  <si>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</si>
  <si>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</si>
  <si>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</si>
  <si>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</si>
  <si>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</si>
  <si>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</si>
  <si>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</si>
  <si>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</si>
  <si>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</si>
  <si>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</si>
  <si>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</si>
  <si>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</si>
  <si>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</si>
  <si>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</si>
  <si>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</si>
  <si>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</si>
  <si>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</si>
  <si>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</si>
  <si>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</si>
  <si>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</si>
  <si>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</si>
  <si>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</si>
  <si>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</si>
  <si>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</si>
  <si>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</si>
  <si>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</si>
  <si>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</si>
  <si>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</si>
  <si>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</si>
  <si>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</si>
  <si>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</si>
  <si>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</si>
  <si>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</si>
  <si>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</si>
  <si>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</si>
  <si>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</si>
  <si>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</si>
  <si>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</si>
  <si>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</si>
  <si>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</si>
  <si>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</si>
  <si>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</si>
  <si>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</si>
  <si>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</si>
  <si>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</si>
  <si>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</si>
  <si>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</si>
  <si>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</si>
  <si>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</si>
  <si>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</si>
  <si>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</si>
  <si>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</si>
  <si>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</si>
  <si>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</si>
  <si>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</si>
  <si>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</si>
  <si>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</si>
  <si>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</si>
  <si>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</si>
  <si>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</si>
  <si>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</si>
  <si>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</si>
  <si>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</si>
  <si>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</si>
  <si>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</si>
  <si>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</si>
  <si>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</si>
  <si>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</si>
  <si>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</si>
  <si>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</si>
  <si>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</si>
  <si>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</si>
  <si>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</si>
  <si>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</si>
  <si>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</si>
  <si>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</si>
  <si>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</si>
  <si>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</si>
  <si>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</si>
  <si>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</si>
  <si>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</si>
  <si>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</si>
  <si>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</si>
  <si>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</si>
  <si>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</si>
  <si>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</si>
  <si>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</si>
  <si>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</si>
  <si>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</si>
  <si>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</si>
  <si>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</si>
  <si>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</si>
  <si>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</si>
  <si>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</si>
  <si>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</si>
  <si>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</si>
  <si>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</si>
  <si>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</si>
  <si>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</si>
  <si>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</si>
  <si>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</si>
  <si>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</si>
  <si>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</si>
  <si>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</si>
  <si>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</si>
  <si>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</si>
  <si>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</si>
  <si>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</si>
  <si>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</si>
  <si>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</si>
  <si>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</si>
  <si>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</si>
  <si>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</si>
  <si>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</si>
  <si>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</si>
  <si>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</si>
  <si>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</si>
  <si>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</si>
  <si>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</si>
  <si>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</si>
  <si>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</si>
  <si>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</si>
  <si>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</si>
  <si>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</si>
  <si>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</si>
  <si>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</si>
  <si>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</si>
  <si>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</si>
  <si>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</si>
  <si>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</si>
  <si>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</si>
  <si>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</si>
  <si>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</si>
  <si>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</si>
  <si>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</si>
  <si>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</si>
  <si>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</si>
  <si>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</si>
  <si>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</si>
  <si>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</si>
  <si>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</si>
  <si>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</si>
  <si>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</si>
  <si>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</si>
  <si>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</si>
  <si>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</si>
  <si>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</si>
  <si>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</si>
  <si>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</si>
  <si>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</si>
  <si>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</si>
  <si>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</si>
  <si>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</si>
  <si>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</si>
  <si>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</si>
  <si>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</si>
  <si>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</si>
  <si>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</si>
  <si>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</si>
  <si>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</si>
  <si>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</si>
  <si>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</si>
  <si>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</si>
  <si>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</si>
  <si>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</si>
  <si>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</si>
  <si>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</si>
  <si>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</si>
  <si>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</si>
  <si>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</si>
  <si>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</si>
  <si>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</si>
  <si>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</si>
  <si>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</si>
  <si>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</si>
  <si>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</si>
  <si>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</si>
  <si>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</si>
  <si>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</si>
  <si>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</si>
  <si>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</si>
  <si>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</si>
  <si>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</si>
  <si>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</si>
  <si>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</si>
  <si>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</si>
  <si>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</si>
  <si>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</si>
  <si>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</si>
  <si>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</si>
  <si>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</si>
  <si>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</si>
  <si>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</si>
  <si>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</si>
  <si>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</si>
  <si>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</si>
  <si>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</si>
  <si>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</si>
  <si>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</si>
  <si>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</si>
  <si>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</si>
  <si>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</si>
  <si>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</si>
  <si>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</si>
  <si>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</si>
  <si>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</si>
  <si>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</si>
  <si>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</si>
  <si>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</si>
  <si>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</si>
  <si>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</si>
  <si>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</si>
  <si>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</si>
  <si>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</si>
  <si>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</si>
  <si>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</si>
  <si>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</si>
  <si>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</si>
  <si>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</si>
  <si>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</si>
  <si>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</si>
  <si>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</si>
  <si>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</si>
  <si>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</si>
  <si>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</si>
  <si>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</si>
  <si>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</si>
  <si>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</si>
  <si>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</si>
  <si>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</si>
  <si>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</si>
  <si>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</si>
  <si>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</si>
  <si>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</si>
  <si>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</si>
  <si>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</si>
  <si>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</si>
  <si>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</si>
  <si>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</si>
  <si>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</si>
  <si>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</si>
  <si>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</si>
  <si>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</si>
  <si>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</si>
  <si>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</si>
  <si>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</si>
  <si>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</si>
  <si>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</si>
  <si>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</si>
  <si>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</si>
  <si>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</si>
  <si>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</si>
  <si>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</si>
  <si>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</si>
  <si>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</si>
  <si>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</si>
  <si>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</si>
  <si>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</si>
  <si>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</si>
  <si>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</si>
  <si>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</si>
  <si>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</si>
  <si>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</si>
  <si>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</si>
  <si>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</si>
  <si>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</si>
  <si>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</si>
  <si>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</si>
  <si>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</si>
  <si>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</si>
  <si>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</si>
  <si>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</si>
  <si>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</si>
  <si>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</si>
  <si>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</si>
  <si>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</si>
  <si>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</si>
  <si>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</si>
  <si>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</si>
  <si>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</si>
  <si>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</si>
  <si>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</si>
  <si>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</si>
  <si>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</si>
  <si>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</si>
  <si>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</si>
  <si>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</si>
  <si>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</si>
  <si>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</si>
  <si>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</si>
  <si>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</si>
  <si>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</si>
  <si>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</si>
  <si>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</si>
  <si>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</si>
  <si>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</si>
  <si>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</si>
  <si>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</si>
  <si>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</si>
  <si>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</si>
  <si>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</si>
  <si>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</si>
  <si>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</si>
  <si>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</si>
  <si>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</si>
  <si>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</si>
  <si>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</si>
  <si>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</si>
  <si>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</si>
  <si>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</si>
  <si>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</si>
  <si>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</si>
  <si>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</si>
  <si>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</si>
  <si>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</si>
  <si>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</si>
  <si>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</si>
  <si>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</si>
  <si>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</si>
  <si>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</si>
  <si>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</si>
  <si>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</si>
  <si>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</si>
  <si>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</si>
  <si>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</si>
  <si>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</si>
  <si>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</si>
  <si>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</si>
  <si>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</si>
  <si>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</si>
  <si>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</si>
  <si>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</si>
  <si>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</si>
  <si>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</si>
  <si>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</si>
  <si>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</si>
  <si>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</si>
  <si>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</si>
  <si>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</si>
  <si>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</si>
  <si>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</si>
  <si>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</si>
  <si>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</si>
  <si>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</si>
  <si>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</si>
  <si>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</si>
  <si>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</si>
  <si>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</si>
  <si>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</si>
  <si>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</si>
  <si>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</si>
  <si>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</si>
  <si>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</si>
  <si>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</si>
  <si>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</si>
  <si>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</si>
  <si>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</si>
  <si>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</si>
  <si>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</si>
  <si>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</si>
  <si>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</si>
  <si>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</si>
  <si>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</si>
  <si>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</si>
  <si>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</si>
  <si>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</si>
  <si>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</si>
  <si>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</si>
  <si>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</si>
  <si>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</si>
  <si>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</si>
  <si>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</si>
  <si>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</si>
  <si>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</si>
  <si>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</si>
  <si>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</si>
  <si>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</si>
  <si>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</si>
  <si>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</si>
  <si>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</si>
  <si>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</si>
  <si>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</si>
  <si>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</si>
  <si>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</si>
  <si>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</si>
  <si>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</si>
  <si>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</si>
  <si>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</si>
  <si>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</si>
  <si>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</si>
  <si>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</si>
  <si>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</si>
  <si>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</si>
  <si>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</si>
  <si>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</si>
  <si>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</si>
  <si>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</si>
  <si>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</si>
  <si>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</si>
  <si>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</si>
  <si>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</si>
  <si>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</si>
  <si>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</si>
  <si>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</si>
  <si>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</si>
  <si>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</si>
  <si>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</si>
  <si>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</si>
  <si>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</si>
  <si>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</si>
  <si>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</si>
  <si>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</si>
  <si>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</si>
  <si>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</si>
  <si>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</si>
  <si>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</si>
  <si>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</si>
  <si>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</si>
  <si>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</si>
  <si>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</si>
  <si>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</si>
  <si>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</si>
  <si>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</si>
  <si>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</si>
  <si>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</si>
  <si>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</si>
  <si>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</si>
  <si>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</si>
  <si>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</si>
  <si>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</si>
  <si>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</si>
  <si>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</si>
  <si>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</si>
  <si>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</si>
  <si>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</si>
  <si>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</si>
  <si>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</si>
  <si>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</si>
  <si>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</si>
  <si>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</si>
  <si>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</si>
  <si>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</si>
  <si>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</si>
  <si>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</si>
  <si>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</si>
  <si>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</si>
  <si>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</si>
  <si>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</si>
  <si>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</si>
  <si>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</si>
  <si>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</si>
  <si>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</si>
  <si>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</si>
  <si>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</si>
  <si>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</si>
  <si>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</si>
  <si>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</si>
  <si>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</si>
  <si>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</si>
  <si>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</si>
  <si>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</si>
  <si>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</si>
  <si>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</si>
  <si>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</si>
  <si>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</si>
  <si>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</si>
  <si>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</si>
  <si>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</si>
  <si>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</si>
  <si>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</si>
  <si>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</si>
  <si>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</si>
  <si>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</si>
  <si>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</si>
  <si>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</si>
  <si>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</si>
  <si>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</si>
  <si>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</si>
  <si>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</si>
  <si>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</si>
  <si>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</si>
  <si>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</si>
  <si>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</si>
  <si>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</si>
  <si>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</si>
  <si>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</si>
  <si>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</si>
  <si>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</si>
  <si>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</si>
  <si>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</si>
  <si>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</si>
  <si>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</si>
  <si>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</si>
  <si>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</si>
  <si>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</si>
  <si>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</si>
  <si>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</si>
  <si>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</si>
  <si>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</si>
  <si>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</si>
  <si>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</si>
  <si>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</si>
  <si>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</si>
  <si>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</si>
  <si>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</si>
  <si>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</si>
  <si>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</si>
  <si>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</si>
  <si>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</si>
  <si>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</si>
  <si>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</si>
  <si>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</si>
  <si>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</si>
  <si>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</si>
  <si>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</si>
  <si>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</si>
  <si>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</si>
  <si>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</si>
  <si>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</si>
  <si>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</si>
  <si>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</si>
  <si>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</si>
  <si>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</si>
  <si>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</si>
  <si>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</si>
  <si>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</si>
  <si>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</si>
  <si>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</si>
  <si>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</si>
  <si>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</si>
  <si>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</si>
  <si>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</si>
  <si>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</si>
  <si>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</si>
  <si>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</si>
  <si>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</si>
  <si>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</si>
  <si>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</si>
  <si>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</si>
  <si>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</si>
  <si>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</si>
  <si>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</si>
  <si>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</si>
  <si>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</si>
  <si>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</si>
  <si>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</si>
  <si>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</si>
  <si>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</si>
  <si>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</si>
  <si>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</si>
  <si>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</si>
  <si>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</si>
  <si>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</si>
  <si>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</si>
  <si>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</si>
  <si>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</si>
  <si>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</si>
  <si>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</si>
  <si>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</si>
  <si>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</si>
  <si>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</si>
  <si>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</si>
  <si>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</si>
  <si>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</si>
  <si>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</si>
  <si>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</si>
  <si>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</si>
  <si>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</si>
  <si>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</si>
  <si>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</si>
  <si>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</si>
  <si>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</si>
  <si>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</si>
  <si>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</si>
  <si>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</si>
  <si>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</si>
  <si>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</si>
  <si>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</si>
  <si>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</si>
  <si>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</si>
  <si>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</si>
  <si>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</si>
  <si>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</si>
  <si>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</si>
  <si>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</si>
  <si>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</si>
  <si>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</si>
  <si>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</si>
  <si>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</si>
  <si>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</si>
  <si>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</si>
  <si>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</si>
  <si>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</si>
  <si>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</si>
  <si>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</si>
  <si>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</si>
  <si>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</si>
  <si>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</si>
  <si>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</si>
  <si>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</si>
  <si>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</si>
  <si>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</si>
  <si>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</si>
  <si>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</si>
  <si>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</si>
  <si>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</si>
  <si>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</si>
  <si>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</si>
  <si>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</si>
  <si>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</si>
  <si>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</si>
  <si>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</si>
  <si>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</si>
  <si>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</si>
  <si>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</si>
  <si>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</si>
  <si>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</si>
  <si>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</si>
  <si>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</si>
  <si>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</si>
  <si>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</si>
  <si>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</si>
  <si>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</si>
  <si>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</si>
  <si>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</si>
  <si>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</si>
  <si>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</si>
  <si>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</si>
  <si>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</si>
  <si>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</si>
  <si>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</si>
  <si>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</si>
  <si>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</si>
  <si>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</si>
  <si>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</si>
  <si>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</si>
  <si>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</si>
  <si>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</si>
  <si>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</si>
  <si>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</si>
  <si>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</si>
  <si>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</si>
  <si>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</si>
  <si>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</si>
  <si>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</si>
  <si>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</si>
  <si>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</si>
  <si>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</si>
  <si>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</si>
  <si>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</si>
  <si>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</si>
  <si>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</si>
  <si>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</si>
  <si>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</si>
  <si>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</si>
  <si>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</si>
  <si>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</si>
  <si>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</si>
  <si>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</si>
  <si>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</si>
  <si>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</si>
  <si>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</si>
  <si>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</si>
  <si>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</si>
  <si>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</si>
  <si>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</si>
  <si>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</si>
  <si>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</si>
  <si>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</si>
  <si>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</si>
  <si>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</si>
  <si>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</si>
  <si>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</si>
  <si>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</si>
  <si>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</si>
  <si>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</si>
  <si>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</si>
  <si>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</si>
  <si>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</si>
  <si>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</si>
  <si>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</si>
  <si>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</si>
  <si>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</si>
  <si>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</si>
  <si>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</si>
  <si>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</si>
  <si>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</si>
  <si>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</si>
  <si>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</si>
  <si>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</si>
  <si>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</si>
  <si>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</si>
  <si>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</si>
  <si>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</si>
  <si>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</si>
  <si>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</si>
  <si>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</si>
  <si>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</si>
  <si>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</si>
  <si>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</si>
  <si>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</si>
  <si>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</si>
  <si>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</si>
  <si>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</si>
  <si>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</si>
  <si>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</si>
  <si>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</si>
  <si>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</si>
  <si>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</si>
  <si>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</si>
  <si>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</si>
  <si>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</si>
  <si>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</si>
  <si>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</si>
  <si>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</si>
  <si>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</si>
  <si>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</si>
  <si>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</si>
  <si>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</si>
  <si>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</si>
  <si>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</si>
  <si>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</si>
  <si>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</si>
  <si>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</si>
  <si>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</si>
  <si>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</si>
  <si>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</si>
  <si>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</si>
  <si>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</si>
  <si>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</si>
  <si>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</si>
  <si>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</si>
  <si>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</si>
  <si>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</si>
  <si>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</si>
  <si>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</si>
  <si>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</si>
  <si>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</si>
  <si>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</si>
  <si>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</si>
  <si>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</si>
  <si>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</si>
  <si>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</si>
  <si>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</si>
  <si>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</si>
  <si>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</si>
  <si>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</si>
  <si>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</si>
  <si>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</si>
  <si>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</si>
  <si>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</si>
  <si>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</si>
  <si>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</si>
  <si>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</si>
  <si>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</si>
  <si>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</si>
  <si>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</si>
  <si>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</si>
  <si>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</si>
  <si>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</si>
  <si>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</si>
  <si>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</si>
  <si>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</si>
  <si>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</si>
  <si>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</si>
  <si>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</si>
  <si>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</si>
  <si>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</si>
  <si>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</si>
  <si>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</si>
  <si>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</si>
  <si>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</si>
  <si>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</si>
  <si>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</si>
  <si>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</si>
  <si>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</si>
  <si>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</si>
  <si>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</si>
  <si>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</si>
  <si>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</si>
  <si>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</si>
  <si>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</si>
  <si>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</si>
  <si>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</si>
  <si>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</si>
  <si>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</si>
  <si>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</si>
  <si>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</si>
  <si>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</si>
  <si>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</si>
  <si>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</si>
  <si>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</si>
  <si>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</si>
  <si>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</si>
  <si>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</si>
  <si>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</si>
  <si>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</si>
  <si>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</si>
  <si>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</si>
  <si>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</si>
  <si>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</si>
  <si>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</si>
  <si>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</si>
  <si>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</si>
  <si>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</si>
  <si>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</si>
  <si>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</si>
  <si>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</si>
  <si>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</si>
  <si>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</si>
  <si>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</si>
  <si>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</si>
  <si>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</si>
  <si>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</si>
  <si>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</si>
  <si>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</si>
  <si>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</si>
  <si>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</si>
  <si>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</si>
  <si>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</si>
  <si>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</si>
  <si>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</si>
  <si>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</si>
  <si>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</si>
  <si>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</si>
  <si>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</si>
  <si>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</si>
  <si>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</si>
  <si>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</si>
  <si>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</si>
  <si>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</si>
  <si>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</si>
  <si>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</si>
  <si>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</si>
  <si>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</si>
  <si>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</si>
  <si>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</si>
  <si>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</si>
  <si>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</si>
  <si>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</si>
  <si>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</si>
  <si>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</si>
  <si>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</si>
  <si>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</si>
  <si>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</si>
  <si>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</si>
  <si>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</si>
  <si>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</si>
  <si>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</si>
  <si>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</si>
  <si>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</si>
  <si>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</si>
  <si>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</si>
  <si>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</si>
  <si>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</si>
  <si>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</si>
  <si>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</si>
  <si>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</si>
  <si>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</si>
  <si>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</si>
  <si>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</si>
  <si>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</si>
  <si>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</si>
  <si>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</si>
  <si>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</si>
  <si>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</si>
  <si>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</si>
  <si>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</si>
  <si>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</si>
  <si>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</si>
  <si>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</si>
  <si>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</si>
  <si>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</si>
  <si>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</si>
  <si>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</si>
  <si>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</si>
  <si>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</si>
  <si>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</si>
  <si>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</si>
  <si>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</si>
  <si>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</si>
  <si>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</si>
  <si>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</si>
  <si>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</si>
  <si>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</si>
  <si>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</si>
  <si>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</si>
  <si>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</si>
  <si>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</si>
  <si>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</si>
  <si>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</si>
  <si>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</si>
  <si>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</si>
  <si>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</si>
  <si>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</si>
  <si>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</si>
  <si>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</si>
  <si>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</si>
  <si>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</si>
  <si>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</si>
  <si>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</si>
  <si>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</si>
  <si>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</si>
  <si>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</si>
  <si>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</si>
  <si>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</si>
  <si>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</si>
  <si>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</si>
  <si>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</si>
  <si>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</si>
  <si>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</si>
  <si>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</si>
  <si>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</si>
  <si>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</si>
  <si>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</si>
  <si>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</si>
  <si>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</si>
  <si>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</si>
  <si>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</si>
  <si>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</si>
  <si>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</si>
  <si>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</si>
  <si>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</si>
  <si>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</si>
  <si>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</si>
  <si>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</si>
  <si>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</si>
  <si>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</si>
  <si>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</si>
  <si>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</si>
  <si>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</si>
  <si>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</si>
  <si>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</si>
  <si>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</si>
  <si>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</si>
  <si>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</si>
  <si>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</si>
  <si>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</si>
  <si>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</si>
  <si>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</si>
  <si>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</si>
  <si>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</si>
  <si>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</si>
  <si>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</si>
  <si>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</si>
  <si>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</si>
  <si>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</si>
  <si>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</si>
  <si>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</si>
  <si>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</si>
  <si>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</si>
  <si>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</si>
  <si>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</si>
  <si>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</si>
  <si>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</si>
  <si>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</si>
  <si>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</si>
  <si>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</si>
  <si>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</si>
  <si>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</si>
  <si>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</si>
  <si>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</si>
  <si>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</si>
  <si>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</si>
  <si>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</si>
  <si>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</si>
  <si>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</si>
  <si>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</si>
  <si>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</si>
  <si>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</si>
  <si>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</si>
  <si>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</si>
  <si>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</si>
  <si>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</si>
  <si>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</si>
  <si>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</si>
  <si>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</si>
  <si>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</si>
  <si>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</si>
  <si>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</si>
  <si>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</si>
  <si>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</si>
  <si>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</si>
  <si>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</si>
  <si>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</si>
  <si>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</si>
  <si>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</si>
  <si>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</si>
  <si>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</si>
  <si>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</si>
  <si>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</si>
  <si>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</si>
  <si>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</si>
  <si>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</si>
  <si>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</si>
  <si>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</si>
  <si>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</si>
  <si>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</si>
  <si>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</si>
  <si>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</si>
  <si>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</si>
  <si>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</si>
  <si>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</si>
  <si>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</si>
  <si>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</si>
  <si>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</si>
  <si>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</si>
  <si>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</si>
  <si>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</si>
  <si>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</si>
  <si>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</si>
  <si>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</si>
  <si>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</si>
  <si>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</si>
  <si>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</si>
  <si>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</si>
  <si>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</si>
  <si>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</si>
  <si>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</si>
  <si>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</si>
  <si>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</si>
  <si>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</si>
  <si>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</si>
  <si>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</si>
  <si>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</si>
  <si>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</si>
  <si>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</si>
  <si>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</si>
  <si>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</si>
  <si>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</si>
  <si>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</si>
  <si>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</si>
  <si>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</si>
  <si>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</si>
  <si>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</si>
  <si>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</si>
  <si>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</si>
  <si>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</si>
  <si>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</si>
  <si>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</si>
  <si>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</si>
  <si>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</si>
  <si>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</si>
  <si>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</si>
  <si>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</si>
  <si>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</si>
  <si>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</si>
  <si>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</si>
  <si>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</si>
  <si>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</si>
  <si>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</si>
  <si>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</si>
  <si>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</si>
  <si>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</si>
  <si>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</si>
  <si>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</si>
  <si>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</si>
  <si>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</si>
  <si>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</si>
  <si>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</si>
  <si>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</si>
  <si>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</si>
  <si>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</si>
  <si>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</si>
  <si>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</si>
  <si>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</si>
  <si>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</si>
  <si>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</si>
  <si>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</si>
  <si>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</si>
  <si>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</si>
  <si>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</si>
  <si>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</si>
  <si>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</si>
  <si>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</si>
  <si>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</si>
  <si>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</si>
  <si>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</si>
  <si>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</si>
  <si>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</si>
  <si>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</si>
  <si>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</si>
  <si>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</si>
  <si>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</si>
  <si>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</si>
  <si>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</si>
  <si>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</si>
  <si>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</si>
  <si>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</si>
  <si>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</si>
  <si>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</si>
  <si>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</si>
  <si>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</si>
  <si>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</si>
  <si>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</si>
  <si>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</si>
  <si>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</si>
  <si>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</si>
  <si>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</si>
  <si>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</si>
  <si>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</si>
  <si>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</si>
  <si>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</si>
  <si>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</si>
  <si>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</si>
  <si>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</si>
  <si>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</si>
  <si>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</si>
  <si>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</si>
  <si>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</si>
  <si>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</si>
  <si>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</si>
  <si>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</si>
  <si>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</si>
  <si>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</si>
  <si>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</si>
  <si>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</si>
  <si>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</si>
  <si>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</si>
  <si>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</si>
  <si>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</si>
  <si>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</si>
  <si>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</si>
  <si>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</si>
  <si>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</si>
  <si>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</si>
  <si>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</si>
  <si>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</si>
  <si>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</si>
  <si>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</si>
  <si>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</si>
  <si>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</si>
  <si>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</si>
  <si>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</si>
  <si>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</si>
  <si>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</si>
  <si>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</si>
  <si>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</si>
  <si>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</si>
  <si>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</si>
  <si>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</si>
  <si>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</si>
  <si>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</si>
  <si>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</si>
  <si>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</si>
  <si>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</si>
  <si>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</si>
  <si>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</si>
  <si>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</si>
  <si>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</si>
  <si>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</si>
  <si>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</si>
  <si>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</si>
  <si>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</si>
  <si>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</si>
  <si>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</si>
  <si>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</si>
  <si>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</si>
  <si>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</si>
  <si>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</si>
  <si>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</si>
  <si>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</si>
  <si>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</si>
  <si>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</si>
  <si>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</si>
  <si>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</si>
  <si>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</si>
  <si>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</si>
  <si>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</si>
  <si>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</si>
  <si>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</si>
  <si>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</si>
  <si>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</si>
  <si>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</si>
  <si>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</si>
  <si>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</si>
  <si>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</si>
  <si>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</si>
  <si>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</si>
  <si>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</si>
  <si>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</si>
  <si>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</si>
  <si>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</si>
  <si>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</si>
  <si>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</si>
  <si>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</si>
  <si>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</si>
  <si>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</si>
  <si>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</si>
  <si>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</si>
  <si>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</si>
  <si>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</si>
  <si>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</si>
  <si>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</si>
  <si>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</si>
  <si>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</si>
  <si>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</si>
  <si>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</si>
  <si>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</si>
  <si>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</si>
  <si>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</si>
  <si>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</si>
  <si>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</si>
  <si>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</si>
  <si>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</si>
  <si>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</si>
  <si>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</si>
  <si>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</si>
  <si>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</si>
  <si>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</si>
  <si>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</si>
  <si>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</si>
  <si>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</si>
  <si>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</si>
  <si>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</si>
  <si>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</si>
  <si>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</si>
  <si>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</si>
  <si>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</si>
  <si>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</si>
  <si>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</si>
  <si>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</si>
  <si>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</si>
  <si>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</si>
  <si>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</si>
  <si>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</si>
  <si>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</si>
  <si>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</si>
  <si>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</si>
  <si>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</si>
  <si>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</si>
  <si>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</si>
  <si>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</si>
  <si>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</si>
  <si>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</si>
  <si>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</si>
  <si>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</si>
  <si>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</si>
  <si>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</si>
  <si>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</si>
  <si>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</si>
  <si>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</si>
  <si>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</si>
  <si>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</si>
  <si>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</si>
  <si>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</si>
  <si>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</si>
  <si>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</si>
  <si>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</si>
  <si>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</si>
  <si>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</si>
  <si>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</si>
  <si>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</si>
  <si>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</si>
  <si>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</si>
  <si>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</si>
  <si>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</si>
  <si>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</si>
  <si>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</si>
  <si>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</si>
  <si>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</si>
  <si>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</si>
  <si>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</si>
  <si>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</si>
  <si>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</si>
  <si>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</si>
  <si>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</si>
  <si>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</si>
  <si>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</si>
  <si>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</si>
  <si>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</si>
  <si>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</si>
  <si>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</si>
  <si>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</si>
  <si>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</si>
  <si>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</si>
  <si>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</si>
  <si>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</si>
  <si>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</si>
  <si>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</si>
  <si>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</si>
  <si>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</si>
  <si>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</si>
  <si>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</si>
  <si>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</si>
  <si>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</si>
  <si>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</si>
  <si>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</si>
  <si>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</si>
  <si>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</si>
  <si>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</si>
  <si>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</si>
  <si>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</si>
  <si>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</si>
  <si>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</si>
  <si>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</si>
  <si>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</si>
  <si>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</si>
  <si>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</si>
  <si>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</si>
  <si>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</si>
  <si>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</si>
  <si>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</si>
  <si>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</si>
  <si>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</si>
  <si>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</si>
  <si>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</si>
  <si>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</si>
  <si>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</si>
  <si>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</si>
  <si>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</si>
  <si>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</si>
  <si>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</si>
  <si>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</si>
  <si>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</si>
  <si>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</si>
  <si>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</si>
  <si>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</si>
  <si>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</si>
  <si>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</si>
  <si>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</si>
  <si>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</si>
  <si>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</si>
  <si>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</si>
  <si>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</si>
  <si>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</si>
  <si>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</si>
  <si>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</si>
  <si>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</si>
  <si>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</si>
  <si>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</si>
  <si>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</si>
  <si>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</si>
  <si>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</si>
  <si>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</si>
  <si>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</si>
  <si>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</si>
  <si>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</si>
  <si>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</si>
  <si>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</si>
  <si>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</si>
  <si>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</si>
  <si>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</si>
  <si>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</si>
  <si>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</si>
  <si>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</si>
  <si>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</si>
  <si>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</si>
  <si>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</si>
  <si>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</si>
  <si>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</si>
  <si>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</si>
  <si>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</si>
  <si>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</si>
  <si>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</si>
  <si>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</si>
  <si>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</si>
  <si>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</si>
  <si>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</si>
  <si>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</si>
  <si>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</si>
  <si>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</si>
  <si>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</si>
  <si>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</si>
  <si>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</si>
  <si>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</si>
  <si>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</si>
  <si>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</si>
  <si>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</si>
  <si>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</si>
  <si>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</si>
  <si>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</si>
  <si>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</si>
  <si>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</si>
  <si>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</si>
  <si>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</si>
  <si>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</si>
  <si>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</si>
  <si>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</si>
  <si>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</si>
  <si>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</si>
  <si>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</si>
  <si>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</si>
  <si>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</si>
  <si>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</si>
  <si>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</si>
  <si>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</si>
  <si>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</si>
  <si>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</si>
  <si>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</si>
  <si>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</si>
  <si>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</si>
  <si>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</si>
  <si>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</si>
  <si>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</si>
  <si>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</si>
  <si>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</si>
  <si>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</si>
  <si>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</si>
  <si>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</si>
  <si>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</si>
  <si>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</si>
  <si>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</si>
  <si>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</si>
  <si>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</si>
  <si>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</si>
  <si>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</si>
  <si>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</si>
  <si>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</si>
  <si>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</si>
  <si>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</si>
  <si>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</si>
  <si>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</si>
  <si>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</si>
  <si>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</si>
  <si>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</si>
  <si>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</si>
  <si>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</si>
  <si>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</si>
  <si>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</si>
  <si>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</si>
  <si>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</si>
  <si>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</si>
  <si>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</si>
  <si>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</si>
  <si>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</si>
  <si>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</si>
  <si>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</si>
  <si>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</si>
  <si>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</si>
  <si>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</si>
  <si>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</si>
  <si>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</si>
  <si>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</si>
  <si>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</si>
  <si>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</si>
  <si>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</si>
  <si>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</si>
  <si>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</si>
  <si>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</si>
  <si>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</si>
  <si>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</si>
  <si>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</si>
  <si>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</si>
  <si>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</si>
  <si>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</si>
  <si>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</si>
  <si>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</si>
  <si>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</si>
  <si>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</si>
  <si>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</si>
  <si>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</si>
  <si>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</si>
  <si>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</si>
  <si>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</si>
  <si>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</si>
  <si>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</si>
  <si>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</si>
  <si>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</si>
  <si>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</si>
  <si>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</si>
  <si>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</si>
  <si>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</si>
  <si>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</si>
  <si>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</si>
  <si>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</si>
  <si>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</si>
  <si>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</si>
  <si>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</si>
  <si>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</si>
  <si>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</si>
  <si>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</si>
  <si>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</si>
  <si>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</si>
  <si>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</si>
  <si>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</si>
  <si>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</si>
  <si>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</si>
  <si>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</si>
  <si>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</si>
  <si>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</si>
  <si>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</si>
  <si>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</si>
  <si>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</si>
  <si>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</si>
  <si>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</si>
  <si>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</si>
  <si>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</si>
  <si>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</si>
  <si>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</si>
  <si>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</si>
  <si>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</si>
  <si>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</si>
  <si>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</si>
  <si>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</si>
  <si>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</si>
  <si>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</si>
  <si>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</si>
  <si>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</si>
  <si>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</si>
  <si>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</si>
  <si>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</si>
  <si>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</si>
  <si>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</si>
  <si>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</si>
  <si>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</si>
  <si>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</si>
  <si>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</si>
  <si>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</si>
  <si>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</si>
  <si>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</si>
  <si>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</si>
  <si>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</si>
  <si>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</si>
  <si>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</si>
  <si>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</si>
  <si>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</si>
  <si>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</si>
  <si>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</si>
  <si>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</si>
  <si>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</si>
  <si>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</si>
  <si>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</si>
  <si>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</si>
  <si>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</si>
  <si>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</si>
  <si>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</si>
  <si>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</si>
  <si>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</si>
  <si>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</si>
  <si>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</si>
  <si>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</si>
  <si>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</si>
  <si>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</si>
  <si>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</si>
  <si>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</si>
  <si>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</si>
  <si>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</si>
  <si>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</si>
  <si>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</si>
  <si>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</si>
  <si>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</si>
  <si>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</si>
  <si>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</si>
  <si>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</si>
  <si>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</si>
  <si>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</si>
  <si>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</si>
  <si>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</si>
  <si>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</si>
  <si>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</si>
  <si>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</si>
  <si>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</si>
  <si>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</si>
  <si>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</si>
  <si>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</si>
  <si>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</si>
  <si>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</si>
  <si>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</si>
  <si>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</si>
  <si>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</si>
  <si>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</si>
  <si>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</si>
  <si>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</si>
  <si>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</si>
  <si>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</si>
  <si>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</si>
  <si>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</si>
  <si>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</si>
  <si>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</si>
  <si>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</si>
  <si>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</si>
  <si>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</si>
  <si>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</si>
  <si>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</si>
  <si>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</si>
  <si>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</si>
  <si>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</si>
  <si>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</si>
  <si>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</si>
  <si>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</si>
  <si>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</si>
  <si>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</si>
  <si>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</si>
  <si>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</si>
  <si>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</si>
  <si>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</si>
  <si>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</si>
  <si>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</si>
  <si>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</si>
  <si>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</si>
  <si>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</si>
  <si>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</si>
  <si>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</si>
  <si>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</si>
  <si>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</si>
  <si>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</si>
  <si>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</si>
  <si>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</si>
  <si>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</si>
  <si>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</si>
  <si>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</si>
  <si>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</si>
  <si>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</si>
  <si>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</si>
  <si>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</si>
  <si>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</si>
  <si>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</si>
  <si>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</si>
  <si>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</si>
  <si>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</si>
  <si>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</si>
  <si>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</si>
  <si>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</si>
  <si>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</si>
  <si>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</si>
  <si>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</si>
  <si>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</si>
  <si>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</si>
  <si>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</si>
  <si>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</si>
  <si>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</si>
  <si>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</si>
  <si>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</si>
  <si>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</si>
  <si>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</si>
  <si>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</si>
  <si>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</si>
  <si>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</si>
  <si>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</si>
  <si>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</si>
  <si>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</si>
  <si>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</si>
  <si>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</si>
  <si>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</si>
  <si>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</si>
  <si>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</si>
  <si>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</si>
  <si>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</si>
  <si>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</si>
  <si>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</si>
  <si>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</si>
  <si>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</si>
  <si>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</si>
  <si>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</si>
  <si>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</si>
  <si>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</si>
  <si>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</si>
  <si>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</si>
  <si>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</si>
  <si>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</si>
  <si>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</si>
  <si>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</si>
  <si>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</si>
  <si>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</si>
  <si>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</si>
  <si>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</si>
  <si>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</si>
  <si>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</si>
  <si>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</si>
  <si>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</si>
  <si>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</si>
  <si>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</si>
  <si>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</si>
  <si>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</si>
  <si>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</si>
  <si>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</si>
  <si>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</si>
  <si>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</si>
  <si>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</si>
  <si>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</si>
  <si>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</si>
  <si>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</si>
  <si>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</si>
  <si>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</si>
  <si>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</si>
  <si>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</si>
  <si>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</si>
  <si>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</si>
  <si>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</si>
  <si>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</si>
  <si>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</si>
  <si>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</si>
  <si>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</si>
  <si>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</si>
  <si>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</si>
  <si>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</si>
  <si>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</si>
  <si>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</si>
  <si>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</si>
  <si>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</si>
  <si>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</si>
  <si>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</si>
  <si>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</si>
  <si>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</si>
  <si>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</si>
  <si>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</si>
  <si>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</si>
  <si>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</si>
  <si>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</si>
  <si>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</si>
  <si>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</si>
  <si>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</si>
  <si>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</si>
  <si>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</si>
  <si>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</si>
  <si>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</si>
  <si>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</si>
  <si>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</si>
  <si>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</si>
  <si>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</si>
  <si>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</si>
  <si>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</si>
  <si>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</si>
  <si>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</si>
  <si>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</si>
  <si>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</si>
  <si>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</si>
  <si>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</si>
  <si>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</si>
  <si>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</si>
  <si>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</si>
  <si>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</si>
  <si>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</si>
  <si>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</si>
  <si>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</si>
  <si>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</si>
  <si>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</si>
  <si>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</si>
  <si>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</si>
  <si>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</si>
  <si>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</si>
  <si>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</si>
  <si>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</si>
  <si>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</si>
  <si>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</si>
  <si>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</si>
  <si>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</si>
  <si>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</si>
  <si>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</si>
  <si>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</si>
  <si>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</si>
  <si>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</si>
  <si>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</si>
  <si>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</si>
  <si>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</si>
  <si>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</si>
  <si>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</si>
  <si>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</si>
  <si>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</si>
  <si>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</si>
  <si>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</si>
  <si>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</si>
  <si>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</si>
  <si>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</si>
  <si>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</si>
  <si>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</si>
  <si>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</si>
  <si>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</si>
  <si>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</si>
  <si>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</si>
  <si>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</si>
  <si>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</si>
  <si>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</si>
  <si>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</si>
  <si>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</si>
  <si>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</si>
  <si>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</si>
  <si>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</si>
  <si>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</si>
  <si>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</si>
  <si>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</si>
  <si>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</si>
  <si>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</si>
  <si>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</si>
  <si>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</si>
  <si>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</si>
  <si>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</si>
  <si>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</si>
  <si>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</si>
  <si>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</si>
  <si>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</si>
  <si>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</si>
  <si>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</si>
  <si>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</si>
  <si>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</si>
  <si>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</si>
  <si>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</si>
  <si>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</si>
  <si>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</si>
  <si>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</si>
  <si>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</si>
  <si>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</si>
  <si>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</si>
  <si>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</si>
  <si>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</si>
  <si>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</si>
  <si>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</si>
  <si>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</si>
  <si>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</si>
  <si>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</si>
  <si>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</si>
  <si>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</si>
  <si>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</si>
  <si>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</si>
  <si>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</si>
  <si>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</si>
  <si>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</si>
  <si>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</si>
  <si>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</si>
  <si>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</si>
  <si>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</si>
  <si>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</si>
  <si>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</si>
  <si>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</si>
  <si>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</si>
  <si>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</si>
  <si>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</si>
  <si>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</si>
  <si>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</si>
  <si>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</si>
  <si>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</si>
  <si>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</si>
  <si>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</si>
  <si>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</si>
  <si>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</si>
  <si>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</si>
  <si>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</si>
  <si>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</si>
  <si>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</si>
  <si>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</si>
  <si>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</si>
  <si>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</si>
  <si>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</si>
  <si>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</si>
  <si>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</si>
  <si>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</si>
  <si>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</si>
  <si>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</si>
  <si>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</si>
  <si>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</si>
  <si>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</si>
  <si>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</si>
  <si>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</si>
  <si>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</si>
  <si>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</si>
  <si>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</si>
  <si>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</si>
  <si>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</si>
  <si>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</si>
  <si>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</si>
  <si>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</si>
  <si>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</si>
  <si>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</si>
  <si>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</si>
  <si>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</si>
  <si>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</si>
  <si>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</si>
  <si>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</si>
  <si>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</si>
  <si>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</si>
  <si>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</si>
  <si>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</si>
  <si>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</si>
  <si>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</si>
  <si>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</si>
  <si>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</si>
  <si>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</si>
  <si>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</si>
  <si>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</si>
  <si>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</si>
  <si>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</si>
  <si>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</si>
  <si>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</si>
  <si>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</si>
  <si>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</si>
  <si>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</si>
  <si>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</si>
  <si>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</si>
  <si>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</si>
  <si>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</si>
  <si>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</si>
  <si>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</si>
  <si>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</si>
  <si>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</si>
  <si>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</si>
  <si>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</si>
  <si>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</si>
  <si>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</si>
  <si>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</si>
  <si>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</si>
  <si>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</si>
  <si>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</si>
  <si>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</si>
  <si>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</si>
  <si>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</si>
  <si>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</si>
  <si>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</si>
  <si>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</si>
  <si>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</si>
  <si>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</si>
  <si>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</si>
  <si>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</si>
  <si>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</si>
  <si>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</si>
  <si>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</si>
  <si>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</si>
  <si>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</si>
  <si>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</si>
  <si>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</si>
  <si>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</si>
  <si>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</si>
  <si>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</si>
  <si>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</si>
  <si>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</si>
  <si>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</si>
  <si>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</si>
  <si>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</si>
  <si>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</si>
  <si>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</si>
  <si>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</si>
  <si>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</si>
  <si>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</si>
  <si>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</si>
  <si>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</si>
  <si>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</si>
  <si>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</si>
  <si>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</si>
  <si>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</si>
  <si>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</si>
  <si>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</si>
  <si>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</si>
  <si>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</si>
  <si>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</si>
  <si>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</si>
  <si>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</si>
  <si>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</si>
  <si>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</si>
  <si>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</si>
  <si>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</si>
  <si>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</si>
  <si>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</si>
  <si>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</si>
  <si>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</si>
  <si>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</si>
  <si>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</si>
  <si>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</si>
  <si>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</si>
  <si>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</si>
  <si>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</si>
  <si>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</si>
  <si>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</si>
  <si>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</si>
  <si>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</si>
  <si>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</si>
  <si>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</si>
  <si>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</si>
  <si>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</si>
  <si>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</si>
  <si>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</si>
  <si>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</si>
  <si>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</si>
  <si>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</si>
  <si>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</si>
  <si>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</si>
  <si>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</si>
  <si>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</si>
  <si>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</si>
  <si>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</si>
  <si>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</si>
  <si>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</si>
  <si>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</si>
  <si>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</si>
  <si>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</si>
  <si>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</si>
  <si>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</si>
  <si>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</si>
  <si>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</si>
  <si>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</si>
  <si>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</si>
  <si>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</si>
  <si>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</si>
  <si>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</si>
  <si>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</si>
  <si>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</si>
  <si>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</si>
  <si>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</si>
  <si>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</si>
  <si>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</si>
  <si>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</si>
  <si>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</si>
  <si>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</si>
  <si>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</si>
  <si>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</si>
  <si>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</si>
  <si>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</si>
  <si>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</si>
  <si>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</si>
  <si>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</si>
  <si>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</si>
  <si>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</si>
  <si>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</si>
  <si>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</si>
  <si>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</si>
  <si>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</si>
  <si>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</si>
  <si>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</si>
  <si>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</si>
  <si>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</si>
  <si>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</si>
  <si>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</si>
  <si>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</si>
  <si>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</si>
  <si>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</si>
  <si>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</si>
  <si>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</si>
  <si>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</si>
  <si>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</si>
  <si>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</si>
  <si>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</si>
  <si>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</si>
  <si>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</si>
  <si>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</si>
  <si>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</si>
  <si>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</si>
  <si>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</si>
  <si>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</si>
  <si>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</si>
  <si>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</si>
  <si>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</si>
  <si>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</si>
  <si>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</si>
  <si>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</si>
  <si>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</si>
  <si>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</si>
  <si>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</si>
  <si>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</si>
  <si>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</si>
  <si>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</si>
  <si>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</si>
  <si>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</si>
  <si>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</si>
  <si>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</si>
  <si>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</si>
  <si>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</si>
  <si>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</si>
  <si>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</si>
  <si>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</si>
  <si>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</si>
  <si>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</si>
  <si>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</si>
  <si>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</si>
  <si>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</si>
  <si>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</si>
  <si>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</si>
  <si>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</si>
  <si>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</si>
  <si>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</si>
  <si>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</si>
  <si>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</si>
  <si>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</si>
  <si>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</si>
  <si>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</si>
  <si>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</si>
  <si>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</si>
  <si>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</si>
  <si>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</si>
  <si>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</si>
  <si>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</si>
  <si>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</si>
  <si>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</si>
  <si>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</si>
  <si>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</si>
  <si>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</si>
  <si>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</si>
  <si>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</si>
  <si>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</si>
  <si>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</si>
  <si>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</si>
  <si>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</si>
  <si>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</si>
  <si>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</si>
  <si>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</si>
  <si>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</si>
  <si>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</si>
  <si>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</si>
  <si>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</si>
  <si>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</si>
  <si>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</si>
  <si>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</si>
  <si>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</si>
  <si>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</si>
  <si>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</si>
  <si>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</si>
  <si>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</si>
  <si>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</si>
  <si>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</si>
  <si>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</si>
  <si>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</si>
  <si>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</si>
  <si>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</si>
  <si>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</si>
  <si>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</si>
  <si>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</si>
  <si>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</si>
  <si>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</si>
  <si>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</si>
  <si>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</si>
  <si>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</si>
  <si>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</si>
  <si>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</si>
  <si>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</si>
  <si>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</si>
  <si>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</si>
  <si>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</si>
  <si>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</si>
  <si>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</si>
  <si>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</si>
  <si>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</si>
  <si>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</si>
  <si>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</si>
  <si>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</si>
  <si>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</si>
  <si>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</si>
  <si>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</si>
  <si>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</si>
  <si>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</si>
  <si>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</si>
  <si>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</si>
  <si>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</si>
  <si>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</si>
  <si>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</si>
  <si>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</si>
  <si>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</si>
  <si>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</si>
  <si>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</si>
  <si>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</si>
  <si>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</si>
  <si>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</si>
  <si>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</si>
  <si>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</si>
  <si>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</si>
  <si>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</si>
  <si>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</si>
  <si>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</si>
  <si>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</si>
  <si>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</si>
  <si>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</si>
  <si>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</si>
  <si>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</si>
  <si>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</si>
  <si>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</si>
  <si>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</si>
  <si>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</si>
  <si>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</si>
  <si>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</si>
  <si>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</si>
  <si>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</si>
  <si>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</si>
  <si>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</si>
  <si>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</si>
  <si>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</si>
  <si>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</si>
  <si>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</si>
  <si>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</si>
  <si>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</si>
  <si>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</si>
  <si>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</si>
  <si>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</si>
  <si>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</si>
  <si>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</si>
  <si>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</si>
  <si>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</si>
  <si>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</si>
  <si>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</si>
  <si>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</si>
  <si>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</si>
  <si>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</si>
  <si>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</si>
  <si>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</si>
  <si>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</si>
  <si>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</si>
  <si>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</si>
  <si>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</si>
  <si>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</si>
  <si>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</si>
  <si>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</si>
  <si>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</si>
  <si>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</si>
  <si>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</si>
  <si>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</si>
  <si>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</si>
  <si>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</si>
  <si>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</si>
  <si>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</si>
  <si>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</si>
  <si>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</si>
  <si>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</si>
  <si>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</si>
  <si>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</si>
  <si>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</si>
  <si>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</si>
  <si>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</si>
  <si>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</si>
  <si>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</si>
  <si>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</si>
  <si>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</si>
  <si>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</si>
  <si>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</si>
  <si>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</si>
  <si>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</si>
  <si>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</si>
  <si>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</si>
  <si>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</si>
  <si>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</si>
  <si>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</si>
  <si>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</si>
  <si>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</si>
  <si>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</si>
  <si>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</si>
  <si>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</si>
  <si>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</si>
  <si>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</si>
  <si>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</si>
  <si>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</si>
  <si>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</si>
  <si>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</si>
  <si>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</si>
  <si>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</si>
  <si>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</si>
  <si>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</si>
  <si>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</si>
  <si>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</si>
  <si>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</si>
  <si>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</si>
  <si>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</si>
  <si>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</si>
  <si>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</si>
  <si>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</si>
  <si>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</si>
  <si>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</si>
  <si>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</si>
  <si>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</si>
  <si>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</si>
  <si>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</si>
  <si>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</si>
  <si>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</si>
  <si>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</si>
  <si>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</si>
  <si>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</si>
  <si>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</si>
  <si>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</si>
  <si>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</si>
  <si>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</si>
  <si>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</si>
  <si>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</si>
  <si>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</si>
  <si>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</si>
  <si>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</si>
  <si>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</si>
  <si>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</si>
  <si>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</si>
  <si>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</si>
  <si>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</si>
  <si>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</si>
  <si>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</si>
  <si>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</si>
  <si>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</si>
  <si>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</si>
  <si>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</si>
  <si>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</si>
  <si>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</si>
  <si>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</si>
  <si>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</si>
  <si>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</si>
  <si>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</si>
  <si>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</si>
  <si>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</si>
  <si>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</si>
  <si>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</si>
  <si>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</si>
  <si>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</si>
  <si>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</si>
  <si>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</si>
  <si>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</si>
  <si>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</si>
  <si>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</si>
  <si>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</si>
  <si>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</si>
  <si>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</si>
  <si>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</si>
  <si>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</si>
  <si>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</si>
  <si>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</si>
  <si>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</si>
  <si>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</si>
  <si>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</si>
  <si>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</si>
  <si>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</si>
  <si>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</si>
  <si>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</si>
  <si>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</si>
  <si>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</si>
  <si>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</si>
  <si>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</si>
  <si>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</si>
  <si>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</si>
  <si>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</si>
  <si>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</si>
  <si>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</si>
  <si>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</si>
  <si>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</si>
  <si>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</si>
  <si>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</si>
  <si>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</si>
  <si>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</si>
  <si>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</si>
  <si>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</si>
  <si>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</si>
  <si>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</si>
  <si>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</si>
  <si>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</si>
  <si>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</si>
  <si>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</si>
  <si>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</si>
  <si>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</si>
  <si>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</si>
  <si>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</si>
  <si>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</si>
  <si>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</si>
  <si>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</si>
  <si>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</si>
  <si>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</si>
  <si>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</si>
  <si>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</si>
  <si>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</si>
  <si>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</si>
  <si>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</si>
  <si>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</si>
  <si>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</si>
  <si>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</si>
  <si>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</si>
  <si>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</si>
  <si>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</si>
  <si>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</si>
  <si>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</si>
  <si>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</si>
  <si>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</si>
  <si>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</si>
  <si>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</si>
  <si>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</si>
  <si>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</si>
  <si>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</si>
  <si>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</si>
  <si>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</si>
  <si>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</si>
  <si>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</si>
  <si>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</si>
  <si>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</si>
  <si>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</si>
  <si>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</si>
  <si>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</si>
  <si>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</si>
  <si>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</si>
  <si>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</si>
  <si>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</si>
  <si>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</si>
  <si>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</si>
  <si>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</si>
  <si>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</si>
  <si>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</si>
  <si>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</si>
  <si>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</si>
  <si>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</si>
  <si>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</si>
  <si>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</si>
  <si>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</si>
  <si>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</si>
  <si>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</si>
  <si>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</si>
  <si>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</si>
  <si>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</si>
  <si>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</si>
  <si>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</si>
  <si>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</si>
  <si>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</si>
  <si>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</si>
  <si>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</si>
  <si>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</si>
  <si>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</si>
  <si>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</si>
  <si>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</si>
  <si>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</si>
  <si>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</si>
  <si>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</si>
  <si>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</si>
  <si>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</si>
  <si>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</si>
  <si>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</si>
  <si>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</si>
  <si>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</si>
  <si>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</si>
  <si>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</si>
  <si>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</si>
  <si>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</si>
  <si>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</si>
  <si>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</si>
  <si>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</si>
  <si>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</si>
  <si>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</si>
  <si>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</si>
  <si>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</si>
  <si>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</si>
  <si>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</si>
  <si>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</si>
  <si>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</si>
  <si>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</si>
  <si>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</si>
  <si>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</si>
  <si>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</si>
  <si>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</si>
  <si>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</si>
  <si>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</si>
  <si>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</si>
  <si>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</si>
  <si>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</si>
  <si>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</si>
  <si>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</si>
  <si>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</si>
  <si>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</si>
  <si>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</si>
  <si>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</si>
  <si>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</si>
  <si>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</si>
  <si>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</si>
  <si>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</si>
  <si>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</si>
  <si>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</si>
  <si>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</si>
  <si>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</si>
  <si>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</si>
  <si>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</si>
  <si>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</si>
  <si>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</si>
  <si>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</si>
  <si>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</si>
  <si>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</si>
  <si>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</si>
  <si>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</si>
  <si>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</si>
  <si>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</si>
  <si>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</si>
  <si>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</si>
  <si>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</si>
  <si>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</si>
  <si>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</si>
  <si>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</si>
  <si>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</si>
  <si>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</si>
  <si>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</si>
  <si>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</si>
  <si>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</si>
  <si>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</si>
  <si>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</si>
  <si>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</si>
  <si>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</si>
  <si>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</si>
  <si>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</si>
  <si>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</si>
  <si>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</si>
  <si>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</si>
  <si>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</si>
  <si>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</si>
  <si>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</si>
  <si>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</si>
  <si>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</si>
  <si>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</si>
  <si>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</si>
  <si>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</si>
  <si>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</si>
  <si>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</si>
  <si>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</si>
  <si>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</si>
  <si>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</si>
  <si>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</si>
  <si>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</si>
  <si>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</si>
  <si>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</si>
  <si>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</si>
  <si>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</si>
  <si>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</si>
  <si>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</si>
  <si>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</si>
  <si>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</si>
  <si>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</si>
  <si>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</si>
  <si>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</si>
  <si>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</si>
  <si>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</si>
  <si>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</si>
  <si>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</si>
  <si>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</si>
  <si>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</si>
  <si>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</si>
  <si>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</si>
  <si>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</si>
  <si>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</si>
  <si>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</si>
  <si>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</si>
  <si>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</si>
  <si>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</si>
  <si>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</si>
  <si>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</si>
  <si>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</si>
  <si>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</si>
  <si>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</si>
  <si>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</si>
  <si>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</si>
  <si>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</si>
  <si>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</si>
  <si>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</si>
  <si>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</si>
  <si>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</si>
  <si>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</si>
  <si>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</si>
  <si>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</si>
  <si>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</si>
  <si>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</si>
  <si>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</si>
  <si>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</si>
  <si>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</si>
  <si>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</si>
  <si>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</si>
  <si>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</si>
  <si>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</si>
  <si>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</si>
  <si>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</si>
  <si>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</si>
  <si>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</si>
  <si>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</si>
  <si>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</si>
  <si>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</si>
  <si>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</si>
  <si>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</si>
  <si>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</si>
  <si>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</si>
  <si>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</si>
  <si>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</si>
  <si>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</si>
  <si>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</si>
  <si>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</si>
  <si>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</si>
  <si>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</si>
  <si>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</si>
  <si>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</si>
  <si>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</si>
  <si>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</si>
  <si>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</si>
  <si>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</si>
  <si>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</si>
  <si>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</si>
  <si>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</si>
  <si>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</si>
  <si>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</si>
  <si>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</si>
  <si>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</si>
  <si>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</si>
  <si>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</si>
  <si>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</si>
  <si>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</si>
  <si>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</si>
  <si>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</si>
  <si>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</si>
  <si>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</si>
  <si>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</si>
  <si>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</si>
  <si>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</si>
  <si>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</si>
  <si>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</si>
  <si>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</si>
  <si>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</si>
  <si>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</si>
  <si>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</si>
  <si>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</si>
  <si>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</si>
  <si>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</si>
  <si>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</si>
  <si>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</si>
  <si>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</si>
  <si>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</si>
  <si>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</si>
  <si>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</si>
  <si>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</si>
  <si>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</si>
  <si>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</si>
  <si>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</si>
  <si>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</si>
  <si>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</si>
  <si>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</si>
  <si>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</si>
  <si>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</si>
  <si>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</si>
  <si>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</si>
  <si>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</si>
  <si>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</si>
  <si>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</si>
  <si>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</si>
  <si>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</si>
  <si>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</si>
  <si>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</si>
  <si>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</si>
  <si>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</si>
  <si>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</si>
  <si>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</si>
  <si>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</si>
  <si>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</si>
  <si>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</si>
  <si>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</si>
  <si>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</si>
  <si>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</si>
  <si>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</si>
  <si>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</si>
  <si>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</si>
  <si>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</si>
  <si>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</si>
  <si>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</si>
  <si>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</si>
  <si>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</si>
  <si>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</si>
  <si>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</si>
  <si>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</si>
  <si>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</si>
  <si>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</si>
  <si>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</si>
  <si>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</si>
  <si>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</si>
  <si>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</si>
  <si>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</si>
  <si>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</si>
  <si>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</si>
  <si>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</si>
  <si>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</si>
  <si>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</si>
  <si>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</si>
  <si>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</si>
  <si>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</si>
  <si>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</si>
  <si>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</si>
  <si>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</si>
  <si>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</si>
  <si>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</si>
  <si>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</si>
  <si>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</si>
  <si>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</si>
  <si>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</si>
  <si>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</si>
  <si>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</si>
  <si>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</si>
  <si>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</si>
  <si>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</si>
  <si>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</si>
  <si>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</si>
  <si>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</si>
  <si>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</si>
  <si>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</si>
  <si>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</si>
  <si>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</si>
  <si>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</si>
  <si>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</si>
  <si>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</si>
  <si>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</si>
  <si>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</si>
  <si>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</si>
  <si>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</si>
  <si>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</si>
  <si>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</si>
  <si>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</si>
  <si>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</si>
  <si>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</si>
  <si>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</si>
  <si>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</si>
  <si>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</si>
  <si>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</si>
  <si>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</si>
  <si>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</si>
  <si>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</si>
  <si>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</si>
  <si>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</si>
  <si>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</si>
  <si>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</si>
  <si>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</si>
  <si>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</si>
  <si>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</si>
  <si>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</si>
  <si>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</si>
  <si>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</si>
  <si>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</si>
  <si>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</si>
  <si>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</si>
  <si>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</si>
  <si>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</si>
  <si>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</si>
  <si>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</si>
  <si>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</si>
  <si>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</si>
  <si>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</si>
  <si>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</si>
  <si>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</si>
  <si>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</si>
  <si>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</si>
  <si>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</si>
  <si>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</si>
  <si>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</si>
  <si>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</si>
  <si>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</si>
  <si>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</si>
  <si>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</si>
  <si>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</si>
  <si>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</si>
  <si>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</si>
  <si>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</si>
  <si>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</si>
  <si>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</si>
  <si>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</si>
  <si>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</si>
  <si>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</si>
  <si>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</si>
  <si>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</si>
  <si>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</si>
  <si>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</si>
  <si>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</si>
  <si>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</si>
  <si>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</si>
  <si>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</si>
  <si>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</si>
  <si>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</si>
  <si>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</si>
  <si>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</si>
  <si>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</si>
  <si>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</si>
  <si>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</si>
  <si>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</si>
  <si>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</si>
  <si>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</si>
  <si>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</si>
  <si>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</si>
  <si>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</si>
  <si>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</si>
  <si>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</si>
  <si>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</si>
  <si>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</si>
  <si>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</si>
  <si>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</si>
  <si>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</si>
  <si>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</si>
  <si>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</si>
  <si>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</si>
  <si>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</si>
  <si>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</si>
  <si>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</si>
  <si>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</si>
  <si>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</si>
  <si>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</si>
  <si>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</si>
  <si>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</si>
  <si>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</si>
  <si>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</si>
  <si>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</si>
  <si>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</si>
  <si>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</si>
  <si>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</si>
  <si>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</si>
  <si>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</si>
  <si>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</si>
  <si>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</si>
  <si>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</si>
  <si>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</si>
  <si>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</si>
  <si>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</si>
  <si>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</si>
  <si>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</si>
  <si>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</si>
  <si>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</si>
  <si>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</si>
  <si>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</si>
  <si>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</si>
  <si>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</si>
  <si>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</si>
  <si>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</si>
  <si>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</si>
  <si>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</si>
  <si>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</si>
  <si>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</si>
  <si>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</si>
  <si>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</si>
  <si>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</si>
  <si>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</si>
  <si>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</si>
  <si>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</si>
  <si>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</si>
  <si>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</si>
  <si>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</si>
  <si>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</si>
  <si>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</si>
  <si>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</si>
  <si>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</si>
  <si>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</si>
  <si>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</si>
  <si>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</si>
  <si>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</si>
  <si>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</si>
  <si>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</si>
  <si>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</si>
  <si>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</si>
  <si>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</si>
  <si>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</si>
  <si>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</si>
  <si>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</si>
  <si>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</si>
  <si>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</si>
  <si>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</si>
  <si>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</si>
  <si>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</si>
  <si>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</si>
  <si>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</si>
  <si>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</si>
  <si>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</si>
  <si>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</si>
  <si>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</si>
  <si>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</si>
  <si>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</si>
  <si>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</si>
  <si>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</si>
  <si>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</si>
  <si>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</si>
  <si>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</si>
  <si>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</si>
  <si>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</si>
  <si>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</si>
  <si>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</si>
  <si>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</si>
  <si>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</si>
  <si>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</si>
  <si>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</si>
  <si>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</si>
  <si>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</si>
  <si>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</si>
  <si>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</si>
  <si>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</si>
  <si>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</si>
  <si>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</si>
  <si>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</si>
  <si>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</si>
  <si>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</si>
  <si>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</si>
  <si>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</si>
  <si>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</si>
  <si>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</si>
  <si>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</si>
  <si>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</si>
  <si>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</si>
  <si>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</si>
  <si>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</si>
  <si>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</si>
  <si>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</si>
  <si>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</si>
  <si>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</si>
  <si>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</si>
  <si>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</si>
  <si>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</si>
  <si>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</si>
  <si>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</si>
  <si>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</si>
  <si>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</si>
  <si>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</si>
  <si>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</si>
  <si>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</si>
  <si>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</si>
  <si>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</si>
  <si>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</si>
  <si>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</si>
  <si>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</si>
  <si>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</si>
  <si>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</si>
  <si>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</si>
  <si>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</si>
  <si>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</si>
  <si>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</si>
  <si>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</si>
  <si>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</si>
  <si>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</si>
  <si>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</si>
  <si>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</si>
  <si>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</si>
  <si>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</si>
  <si>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</si>
  <si>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</si>
  <si>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</si>
  <si>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</si>
  <si>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</si>
  <si>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</si>
  <si>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</si>
  <si>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</si>
  <si>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</si>
  <si>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</si>
  <si>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</si>
  <si>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</si>
  <si>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</si>
  <si>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</si>
  <si>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</si>
  <si>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</si>
  <si>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</si>
  <si>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</si>
  <si>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</si>
  <si>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</si>
  <si>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</si>
  <si>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</si>
  <si>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</si>
  <si>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</si>
  <si>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</si>
  <si>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</si>
  <si>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</si>
  <si>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</si>
  <si>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</si>
  <si>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</si>
  <si>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</si>
  <si>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</si>
  <si>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</si>
  <si>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</si>
  <si>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</si>
  <si>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</si>
  <si>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</si>
  <si>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</si>
  <si>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</si>
  <si>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</si>
  <si>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</si>
  <si>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</si>
  <si>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</si>
  <si>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</si>
  <si>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</si>
  <si>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</si>
  <si>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</si>
  <si>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</si>
  <si>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</si>
  <si>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</si>
  <si>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</si>
  <si>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</si>
  <si>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</si>
  <si>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</si>
  <si>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</si>
  <si>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</si>
  <si>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</si>
  <si>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</si>
  <si>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</si>
  <si>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</si>
  <si>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</si>
  <si>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</si>
  <si>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</si>
  <si>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</si>
  <si>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</si>
  <si>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</si>
  <si>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</si>
  <si>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</si>
  <si>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</si>
  <si>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</si>
  <si>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</si>
  <si>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</si>
  <si>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</si>
  <si>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</si>
  <si>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</si>
  <si>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</si>
  <si>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</si>
  <si>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</si>
  <si>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</si>
  <si>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</si>
  <si>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</si>
  <si>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</si>
  <si>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</si>
  <si>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</si>
  <si>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</si>
  <si>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</si>
  <si>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</si>
  <si>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</si>
  <si>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</si>
  <si>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</si>
  <si>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</si>
  <si>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</si>
  <si>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</si>
  <si>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</si>
  <si>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</si>
  <si>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</si>
  <si>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</si>
  <si>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</si>
  <si>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</si>
  <si>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</si>
  <si>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</si>
  <si>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</si>
  <si>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</si>
  <si>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</si>
  <si>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</si>
  <si>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</si>
  <si>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</si>
  <si>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</si>
  <si>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</si>
  <si>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</si>
  <si>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</si>
  <si>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</si>
  <si>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</si>
  <si>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</si>
  <si>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</si>
  <si>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</si>
  <si>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</si>
  <si>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</si>
  <si>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</si>
  <si>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</si>
  <si>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</si>
  <si>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</si>
  <si>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</si>
  <si>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</si>
  <si>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</si>
  <si>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</si>
  <si>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</si>
  <si>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</si>
  <si>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</si>
  <si>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</si>
  <si>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</si>
  <si>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</si>
  <si>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</si>
  <si>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</si>
  <si>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</si>
  <si>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</si>
  <si>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</si>
  <si>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</si>
  <si>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</si>
  <si>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</si>
  <si>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</si>
  <si>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</si>
  <si>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</si>
  <si>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</si>
  <si>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</si>
  <si>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</si>
  <si>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</si>
  <si>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</si>
  <si>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</si>
  <si>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</si>
  <si>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</si>
  <si>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</si>
  <si>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</si>
  <si>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</si>
  <si>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</si>
  <si>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</si>
  <si>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</si>
  <si>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</si>
  <si>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</si>
  <si>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</si>
  <si>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</si>
  <si>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</si>
  <si>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</si>
  <si>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</si>
  <si>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</si>
  <si>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</si>
  <si>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</si>
  <si>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</si>
  <si>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</si>
  <si>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</si>
  <si>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</si>
  <si>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</si>
  <si>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</si>
  <si>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</si>
  <si>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</si>
  <si>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</si>
  <si>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</si>
  <si>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</si>
  <si>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</si>
  <si>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</si>
  <si>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</si>
  <si>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</si>
  <si>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</si>
  <si>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</si>
  <si>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</si>
  <si>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</si>
  <si>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</si>
  <si>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</si>
  <si>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</si>
  <si>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</si>
  <si>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</si>
  <si>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</si>
  <si>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</si>
  <si>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</si>
  <si>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</si>
  <si>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</si>
  <si>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</si>
  <si>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</si>
  <si>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</si>
  <si>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</si>
  <si>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</si>
  <si>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</si>
  <si>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</si>
  <si>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</si>
  <si>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</si>
  <si>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</si>
  <si>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</si>
  <si>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</si>
  <si>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</si>
  <si>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</si>
  <si>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</si>
  <si>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</si>
  <si>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</si>
  <si>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</si>
  <si>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</si>
  <si>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</si>
  <si>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</si>
  <si>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</si>
  <si>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</si>
  <si>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</si>
  <si>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</si>
  <si>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</si>
  <si>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</si>
  <si>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</si>
  <si>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</si>
  <si>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</si>
  <si>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</si>
  <si>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</si>
  <si>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</si>
  <si>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</si>
  <si>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</si>
  <si>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</si>
  <si>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</si>
  <si>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</si>
  <si>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</si>
  <si>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</si>
  <si>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</si>
  <si>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</si>
  <si>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</si>
  <si>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</si>
  <si>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</si>
  <si>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</si>
  <si>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</si>
  <si>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</si>
  <si>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</si>
  <si>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</si>
  <si>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</si>
  <si>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</si>
  <si>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</si>
  <si>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</si>
  <si>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</si>
  <si>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</si>
  <si>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</si>
  <si>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</si>
  <si>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</si>
  <si>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</si>
  <si>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</si>
  <si>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</si>
  <si>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</si>
  <si>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</si>
  <si>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</si>
  <si>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</si>
  <si>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</si>
  <si>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</si>
  <si>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</si>
  <si>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</si>
  <si>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</si>
  <si>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</si>
  <si>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</si>
  <si>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</si>
  <si>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</si>
  <si>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</si>
  <si>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</si>
  <si>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</si>
  <si>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</si>
  <si>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</si>
  <si>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</si>
  <si>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</si>
  <si>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</si>
  <si>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</si>
  <si>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</si>
  <si>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</si>
  <si>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</si>
  <si>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</si>
  <si>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</si>
  <si>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</si>
  <si>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</si>
  <si>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</si>
  <si>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</si>
  <si>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</si>
  <si>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</si>
  <si>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</si>
  <si>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</si>
  <si>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</si>
  <si>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</si>
  <si>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</si>
  <si>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</si>
  <si>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</si>
  <si>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</si>
  <si>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</si>
  <si>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</si>
  <si>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</si>
  <si>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</si>
  <si>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</si>
  <si>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</si>
  <si>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</si>
  <si>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</si>
  <si>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</si>
  <si>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</si>
  <si>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</si>
  <si>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</si>
  <si>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</si>
  <si>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</si>
  <si>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</si>
  <si>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</si>
  <si>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</si>
  <si>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</si>
  <si>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</si>
  <si>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</si>
  <si>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</si>
  <si>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</si>
  <si>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</si>
  <si>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</si>
  <si>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</si>
  <si>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</si>
  <si>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</si>
  <si>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</si>
  <si>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</si>
  <si>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</si>
  <si>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</si>
  <si>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</si>
  <si>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</si>
  <si>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</si>
  <si>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</si>
  <si>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</si>
  <si>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</si>
  <si>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</si>
  <si>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</si>
  <si>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</si>
  <si>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</si>
  <si>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</si>
  <si>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</si>
  <si>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</si>
  <si>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</si>
  <si>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</si>
  <si>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</si>
  <si>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</si>
  <si>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</si>
  <si>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</si>
  <si>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</si>
  <si>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</si>
  <si>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</si>
  <si>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</si>
  <si>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</si>
  <si>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</si>
  <si>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</si>
  <si>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</si>
  <si>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</si>
  <si>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</si>
  <si>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</si>
  <si>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</si>
  <si>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</si>
  <si>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</si>
  <si>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</si>
  <si>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</si>
  <si>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</si>
  <si>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</si>
  <si>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</si>
  <si>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</si>
  <si>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</si>
  <si>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</si>
  <si>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</si>
  <si>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</si>
  <si>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</si>
  <si>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</si>
  <si>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</si>
  <si>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</si>
  <si>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</si>
  <si>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</si>
  <si>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</si>
  <si>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</si>
  <si>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</si>
  <si>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</si>
  <si>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</si>
  <si>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</si>
  <si>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</si>
  <si>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</si>
  <si>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</si>
  <si>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</si>
  <si>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</si>
  <si>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</si>
  <si>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</si>
  <si>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</si>
  <si>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</si>
  <si>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</si>
  <si>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</si>
  <si>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</si>
  <si>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</si>
  <si>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</si>
  <si>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</si>
  <si>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</si>
  <si>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</si>
  <si>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</si>
  <si>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</si>
  <si>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</si>
  <si>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</si>
  <si>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</si>
  <si>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</si>
  <si>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</si>
  <si>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</si>
  <si>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</si>
  <si>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</si>
  <si>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</si>
  <si>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</si>
  <si>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</si>
  <si>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</si>
  <si>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</si>
  <si>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</si>
  <si>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</si>
  <si>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</si>
  <si>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</si>
  <si>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</si>
  <si>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</si>
  <si>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</si>
  <si>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</si>
  <si>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</si>
  <si>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</si>
  <si>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</si>
  <si>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</si>
  <si>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</si>
  <si>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</si>
  <si>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</si>
  <si>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</si>
  <si>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</si>
  <si>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</si>
  <si>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</si>
  <si>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</si>
  <si>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</si>
  <si>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</si>
  <si>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</si>
  <si>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</si>
  <si>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</si>
  <si>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</si>
  <si>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</si>
  <si>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</si>
  <si>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</si>
  <si>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</si>
  <si>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</si>
  <si>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</si>
  <si>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</si>
  <si>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</si>
  <si>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</si>
  <si>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</si>
  <si>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</si>
  <si>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</si>
  <si>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</si>
  <si>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</si>
  <si>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</si>
  <si>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</si>
  <si>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</si>
  <si>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</si>
  <si>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</si>
  <si>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</si>
  <si>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</si>
  <si>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</si>
  <si>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</si>
  <si>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</si>
  <si>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</si>
  <si>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</si>
  <si>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</si>
  <si>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</si>
  <si>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</si>
  <si>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</si>
  <si>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</si>
  <si>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</si>
  <si>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</si>
  <si>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</si>
  <si>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</si>
  <si>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</si>
  <si>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</si>
  <si>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</si>
  <si>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</si>
  <si>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</si>
  <si>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</si>
  <si>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</si>
  <si>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</si>
  <si>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</si>
  <si>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</si>
  <si>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</si>
  <si>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</si>
  <si>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</si>
  <si>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</si>
  <si>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</si>
  <si>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</si>
  <si>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</si>
  <si>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</si>
  <si>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</si>
  <si>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</si>
  <si>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</si>
  <si>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</si>
  <si>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</si>
  <si>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</si>
  <si>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</si>
  <si>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</si>
  <si>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</si>
  <si>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</si>
  <si>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</si>
  <si>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</si>
  <si>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</si>
  <si>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</si>
  <si>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</si>
  <si>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</si>
  <si>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</si>
  <si>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</si>
  <si>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</si>
  <si>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</si>
  <si>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</si>
  <si>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</si>
  <si>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</si>
  <si>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</si>
  <si>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</si>
  <si>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</si>
  <si>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</si>
  <si>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</si>
  <si>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</si>
  <si>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</si>
  <si>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</si>
  <si>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</si>
  <si>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</si>
  <si>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</si>
  <si>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</si>
  <si>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</si>
  <si>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</si>
  <si>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</si>
  <si>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</si>
  <si>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</si>
  <si>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</si>
  <si>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</si>
  <si>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</si>
  <si>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</si>
  <si>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</si>
  <si>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</si>
  <si>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</si>
  <si>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</si>
  <si>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</si>
  <si>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</si>
  <si>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</si>
  <si>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</si>
  <si>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</si>
  <si>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</si>
  <si>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</si>
  <si>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</si>
  <si>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</si>
  <si>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</si>
  <si>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</si>
  <si>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</si>
  <si>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</si>
  <si>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</si>
  <si>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</si>
  <si>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</si>
  <si>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</si>
  <si>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</si>
  <si>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</si>
  <si>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</si>
  <si>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</si>
  <si>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</si>
  <si>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</si>
  <si>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</si>
  <si>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</si>
  <si>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</si>
  <si>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</si>
  <si>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</si>
  <si>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</si>
  <si>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</si>
  <si>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</si>
  <si>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</si>
  <si>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</si>
  <si>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</si>
  <si>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</si>
  <si>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</si>
  <si>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</si>
  <si>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</si>
  <si>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</si>
  <si>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</si>
  <si>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</si>
  <si>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</si>
  <si>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</si>
  <si>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</si>
  <si>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</si>
  <si>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</si>
  <si>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</si>
  <si>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</si>
  <si>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</si>
  <si>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</si>
  <si>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</si>
  <si>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</si>
  <si>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</si>
  <si>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</si>
  <si>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</si>
  <si>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</si>
  <si>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</si>
  <si>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</si>
  <si>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</si>
  <si>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</si>
  <si>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</si>
  <si>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</si>
  <si>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</si>
  <si>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</si>
  <si>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</si>
  <si>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</si>
  <si>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</si>
  <si>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</si>
  <si>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</si>
  <si>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</si>
  <si>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</si>
  <si>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</si>
  <si>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</si>
  <si>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</si>
  <si>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</si>
  <si>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</si>
  <si>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</si>
  <si>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</si>
  <si>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</si>
  <si>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</si>
  <si>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</si>
  <si>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</si>
  <si>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</si>
  <si>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</si>
  <si>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</si>
  <si>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</si>
  <si>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</si>
  <si>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</si>
  <si>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</si>
  <si>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</si>
  <si>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</si>
  <si>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</si>
  <si>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</si>
  <si>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</si>
  <si>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</si>
  <si>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</si>
  <si>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</si>
  <si>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</si>
  <si>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</si>
  <si>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</si>
  <si>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</si>
  <si>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</si>
  <si>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</si>
  <si>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</si>
  <si>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</si>
  <si>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</si>
  <si>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</si>
  <si>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</si>
  <si>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</si>
  <si>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</si>
  <si>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</si>
  <si>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</si>
  <si>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</si>
  <si>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</si>
  <si>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</si>
  <si>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</si>
  <si>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</si>
  <si>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</si>
  <si>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</si>
  <si>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</si>
  <si>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</si>
  <si>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</si>
  <si>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</si>
  <si>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</si>
  <si>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</si>
  <si>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</si>
  <si>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</si>
  <si>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</si>
  <si>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</si>
  <si>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</si>
  <si>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</si>
  <si>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</si>
  <si>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</si>
  <si>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</si>
  <si>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</si>
  <si>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</si>
  <si>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</si>
  <si>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</si>
  <si>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</si>
  <si>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</si>
  <si>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</si>
  <si>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</si>
  <si>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</si>
  <si>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</si>
  <si>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</si>
  <si>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</si>
  <si>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</si>
  <si>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</si>
  <si>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</si>
  <si>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</si>
  <si>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</si>
  <si>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</si>
  <si>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</si>
  <si>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</si>
  <si>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</si>
  <si>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</si>
  <si>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</si>
  <si>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</si>
  <si>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</si>
  <si>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</si>
  <si>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</si>
  <si>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</si>
  <si>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</si>
  <si>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</si>
  <si>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</si>
  <si>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</si>
  <si>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</si>
  <si>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</si>
  <si>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</si>
  <si>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</si>
  <si>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</si>
  <si>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</si>
  <si>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</si>
  <si>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</si>
  <si>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</si>
  <si>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</si>
  <si>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</si>
  <si>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</si>
  <si>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</si>
  <si>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</si>
  <si>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</si>
  <si>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</si>
  <si>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</si>
  <si>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</si>
  <si>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</si>
  <si>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</si>
  <si>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</si>
  <si>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</si>
  <si>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</si>
  <si>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</si>
  <si>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</si>
  <si>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</si>
  <si>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</si>
  <si>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</si>
  <si>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</si>
  <si>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</si>
  <si>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</si>
  <si>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</si>
  <si>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</si>
  <si>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</si>
  <si>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</si>
  <si>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</si>
  <si>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</si>
  <si>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</si>
  <si>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</si>
  <si>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</si>
  <si>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</si>
  <si>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</si>
  <si>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</si>
  <si>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</si>
  <si>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</si>
  <si>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</si>
  <si>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</si>
  <si>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</si>
  <si>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</si>
  <si>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</si>
  <si>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</si>
  <si>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</si>
  <si>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</si>
  <si>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</si>
  <si>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</si>
  <si>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</si>
  <si>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</si>
  <si>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</si>
  <si>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</si>
  <si>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</si>
  <si>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</si>
  <si>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</si>
  <si>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</si>
  <si>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</si>
  <si>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</si>
  <si>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</si>
  <si>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</si>
  <si>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</si>
  <si>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</si>
  <si>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</si>
  <si>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</si>
  <si>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</si>
  <si>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</si>
  <si>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</si>
  <si>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</si>
  <si>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</si>
  <si>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</si>
  <si>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</si>
  <si>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</si>
  <si>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</si>
  <si>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</si>
  <si>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</si>
  <si>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</si>
  <si>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</si>
  <si>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</si>
  <si>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</si>
  <si>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</si>
  <si>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</si>
  <si>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</si>
  <si>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</si>
  <si>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</si>
  <si>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</si>
  <si>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</si>
  <si>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</si>
  <si>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</si>
  <si>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</si>
  <si>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</si>
  <si>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</si>
  <si>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</si>
  <si>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</si>
  <si>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</si>
  <si>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</si>
  <si>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</si>
  <si>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</si>
  <si>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</si>
  <si>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</si>
  <si>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</si>
  <si>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</si>
  <si>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</si>
  <si>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</si>
  <si>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</si>
  <si>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</si>
  <si>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</si>
  <si>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</si>
  <si>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</si>
  <si>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</si>
  <si>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</si>
  <si>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</si>
  <si>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</si>
  <si>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</si>
  <si>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</si>
  <si>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</si>
  <si>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</si>
  <si>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</si>
  <si>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</si>
  <si>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</si>
  <si>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</si>
  <si>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</si>
  <si>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</si>
  <si>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</si>
  <si>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</si>
  <si>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</si>
  <si>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</si>
  <si>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</si>
  <si>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</si>
  <si>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</si>
  <si>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</si>
  <si>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</si>
  <si>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</si>
  <si>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</si>
  <si>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</si>
  <si>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</si>
  <si>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</si>
  <si>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</si>
  <si>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</si>
  <si>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</si>
  <si>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</si>
  <si>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</si>
  <si>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</si>
  <si>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</si>
  <si>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</si>
  <si>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</si>
  <si>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</si>
  <si>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</si>
  <si>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</si>
  <si>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</si>
  <si>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</si>
  <si>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</si>
  <si>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</si>
  <si>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</si>
  <si>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</si>
  <si>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</si>
  <si>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</si>
  <si>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</si>
  <si>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</si>
  <si>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</si>
  <si>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</si>
  <si>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</si>
  <si>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</si>
  <si>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</si>
  <si>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</si>
  <si>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</si>
  <si>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</si>
  <si>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</si>
  <si>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</si>
  <si>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</si>
  <si>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</si>
  <si>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</si>
  <si>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</si>
  <si>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</si>
  <si>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</si>
  <si>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</si>
  <si>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</si>
  <si>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</si>
  <si>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</si>
  <si>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</si>
  <si>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</si>
  <si>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</si>
  <si>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</si>
  <si>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</si>
  <si>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</si>
  <si>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</si>
  <si>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</si>
  <si>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</si>
  <si>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</si>
  <si>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</si>
  <si>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</si>
  <si>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</si>
  <si>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</si>
  <si>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</si>
  <si>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</si>
  <si>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</si>
  <si>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</si>
  <si>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</si>
  <si>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</si>
  <si>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</si>
  <si>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</si>
  <si>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</si>
  <si>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</si>
  <si>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</si>
  <si>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</si>
  <si>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</si>
  <si>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</si>
  <si>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</si>
  <si>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</si>
  <si>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</si>
  <si>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</si>
  <si>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</si>
  <si>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</si>
  <si>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</si>
  <si>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</si>
  <si>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</si>
  <si>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</si>
  <si>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</si>
  <si>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</si>
  <si>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</si>
  <si>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</si>
  <si>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</si>
  <si>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</si>
  <si>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</si>
  <si>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</si>
  <si>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</si>
  <si>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</si>
  <si>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</si>
  <si>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</si>
  <si>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</si>
  <si>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</si>
  <si>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</si>
  <si>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</si>
  <si>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</si>
  <si>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</si>
  <si>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</si>
  <si>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</si>
  <si>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</si>
  <si>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</si>
  <si>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</si>
  <si>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</si>
  <si>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</si>
  <si>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</si>
  <si>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</si>
  <si>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</si>
  <si>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</si>
  <si>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</si>
  <si>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</si>
  <si>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</si>
  <si>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</si>
  <si>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</si>
  <si>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</si>
  <si>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</si>
  <si>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</si>
  <si>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</si>
  <si>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</si>
  <si>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</si>
  <si>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</si>
  <si>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</si>
  <si>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</si>
  <si>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</si>
  <si>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</si>
  <si>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</si>
  <si>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</si>
  <si>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</si>
  <si>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</si>
  <si>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</si>
  <si>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</si>
  <si>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</si>
  <si>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</si>
  <si>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</si>
  <si>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</si>
  <si>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</si>
  <si>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</si>
  <si>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</si>
  <si>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</si>
  <si>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</si>
  <si>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</si>
  <si>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</si>
  <si>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</si>
  <si>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</si>
  <si>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</si>
  <si>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</si>
  <si>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</si>
  <si>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</si>
  <si>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</si>
  <si>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</si>
  <si>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</si>
  <si>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</si>
  <si>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</si>
  <si>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</si>
  <si>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</si>
  <si>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</si>
  <si>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</si>
  <si>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</si>
  <si>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</si>
  <si>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</si>
  <si>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</si>
  <si>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</si>
  <si>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</si>
  <si>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</si>
  <si>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</si>
  <si>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</si>
  <si>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</si>
  <si>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</si>
  <si>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</si>
  <si>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</si>
  <si>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</si>
  <si>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</si>
  <si>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</si>
  <si>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</si>
  <si>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</si>
  <si>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</si>
  <si>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</si>
  <si>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</si>
  <si>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</si>
  <si>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</si>
  <si>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</si>
  <si>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</si>
  <si>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</si>
  <si>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</si>
  <si>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</si>
  <si>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</si>
  <si>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</si>
  <si>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</si>
  <si>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</si>
  <si>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</si>
  <si>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</si>
  <si>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</si>
  <si>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</si>
  <si>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</si>
  <si>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</si>
  <si>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</si>
  <si>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</si>
  <si>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</si>
  <si>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</si>
  <si>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</si>
  <si>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</si>
  <si>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</si>
  <si>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</si>
  <si>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</si>
  <si>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</si>
  <si>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</si>
  <si>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</si>
  <si>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</si>
  <si>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</si>
  <si>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</si>
  <si>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</si>
  <si>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</si>
  <si>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</si>
  <si>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</si>
  <si>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</si>
  <si>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</si>
  <si>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</si>
  <si>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</si>
  <si>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</si>
  <si>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</si>
  <si>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</si>
  <si>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</si>
  <si>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</si>
  <si>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</si>
  <si>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</si>
  <si>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</si>
  <si>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</si>
  <si>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</si>
  <si>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</si>
  <si>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</si>
  <si>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</si>
  <si>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</si>
  <si>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</si>
  <si>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</si>
  <si>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</si>
  <si>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</si>
  <si>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</si>
  <si>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</si>
  <si>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</si>
  <si>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</si>
  <si>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</si>
  <si>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</si>
  <si>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</si>
  <si>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</si>
  <si>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</si>
  <si>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</si>
  <si>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</si>
  <si>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</si>
  <si>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</si>
  <si>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</si>
  <si>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</si>
  <si>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</si>
  <si>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</si>
  <si>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</si>
  <si>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</si>
  <si>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</si>
  <si>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</si>
  <si>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</si>
  <si>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</si>
  <si>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</si>
  <si>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</si>
  <si>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</si>
  <si>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</si>
  <si>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</si>
  <si>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</si>
  <si>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</si>
  <si>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</si>
  <si>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</si>
  <si>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</si>
  <si>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</si>
  <si>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</si>
  <si>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</si>
  <si>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</si>
  <si>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</si>
  <si>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</si>
  <si>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</si>
  <si>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</si>
  <si>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</si>
  <si>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</si>
  <si>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</si>
  <si>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</si>
  <si>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</si>
  <si>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</si>
  <si>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</si>
  <si>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</si>
  <si>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</si>
  <si>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</si>
  <si>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</si>
  <si>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</si>
  <si>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</si>
  <si>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</si>
  <si>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</si>
  <si>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</si>
  <si>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</si>
  <si>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</si>
  <si>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</si>
  <si>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</si>
  <si>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</si>
  <si>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</si>
  <si>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</si>
  <si>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</si>
  <si>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</si>
  <si>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</si>
  <si>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</si>
  <si>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</si>
  <si>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</si>
  <si>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</si>
  <si>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</si>
  <si>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</si>
  <si>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</si>
  <si>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</si>
  <si>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</si>
  <si>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</si>
  <si>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</si>
  <si>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</si>
  <si>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</si>
  <si>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</si>
  <si>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</si>
  <si>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</si>
  <si>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</si>
  <si>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</si>
  <si>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</si>
  <si>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</si>
  <si>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</si>
  <si>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</si>
  <si>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</si>
  <si>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</si>
  <si>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</si>
  <si>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</si>
  <si>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</si>
  <si>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</si>
  <si>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</si>
  <si>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</si>
  <si>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</si>
  <si>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</si>
  <si>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</si>
  <si>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</si>
  <si>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</si>
  <si>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</si>
  <si>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</si>
  <si>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</si>
  <si>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</si>
  <si>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</si>
  <si>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</si>
  <si>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</si>
  <si>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</si>
  <si>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</si>
  <si>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</si>
  <si>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</si>
  <si>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</si>
  <si>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</si>
  <si>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</si>
  <si>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</si>
  <si>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</si>
  <si>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</si>
  <si>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</si>
  <si>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</si>
  <si>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</si>
  <si>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</si>
  <si>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</si>
  <si>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</si>
  <si>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</si>
  <si>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</si>
  <si>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</si>
  <si>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</si>
  <si>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</si>
  <si>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</si>
  <si>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</si>
  <si>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</si>
  <si>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</si>
  <si>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</si>
  <si>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</si>
  <si>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</si>
  <si>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</si>
  <si>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</si>
  <si>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</si>
  <si>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</si>
  <si>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</si>
  <si>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</si>
  <si>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</si>
  <si>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</si>
  <si>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</si>
  <si>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</si>
  <si>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</si>
  <si>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</si>
  <si>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</si>
  <si>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</si>
  <si>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</si>
  <si>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</si>
  <si>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</si>
  <si>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</si>
  <si>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</si>
  <si>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</si>
  <si>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</si>
  <si>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</si>
  <si>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</si>
  <si>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</si>
  <si>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</si>
  <si>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</si>
  <si>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</si>
  <si>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</si>
  <si>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</si>
  <si>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</si>
  <si>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</si>
  <si>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</si>
  <si>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</si>
  <si>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</si>
  <si>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</si>
  <si>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</si>
  <si>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</si>
  <si>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</si>
  <si>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</si>
  <si>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</si>
  <si>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</si>
  <si>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</si>
  <si>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</si>
  <si>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</si>
  <si>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</si>
  <si>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</si>
  <si>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</si>
  <si>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</si>
  <si>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</si>
  <si>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</si>
  <si>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</si>
  <si>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</si>
  <si>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</si>
  <si>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</si>
  <si>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</si>
  <si>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</si>
  <si>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</si>
  <si>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</si>
  <si>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</si>
  <si>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</si>
  <si>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</si>
  <si>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</si>
  <si>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</si>
  <si>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</si>
  <si>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</si>
  <si>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</si>
  <si>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</si>
  <si>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</si>
  <si>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</si>
  <si>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</si>
  <si>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</si>
  <si>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</si>
  <si>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</si>
  <si>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</si>
  <si>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</si>
  <si>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</si>
  <si>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</si>
  <si>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</si>
  <si>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</si>
  <si>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</si>
  <si>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</si>
  <si>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</si>
  <si>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</si>
  <si>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</si>
  <si>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</si>
  <si>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</si>
  <si>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</si>
  <si>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</si>
  <si>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</si>
  <si>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</si>
  <si>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</si>
  <si>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</si>
  <si>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</si>
  <si>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</si>
  <si>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</si>
  <si>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</si>
  <si>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</si>
  <si>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</si>
  <si>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</si>
  <si>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</si>
  <si>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</si>
  <si>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</si>
  <si>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</si>
  <si>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</si>
  <si>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</si>
  <si>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</si>
  <si>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</si>
  <si>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</si>
  <si>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</si>
  <si>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</si>
  <si>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</si>
  <si>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</si>
  <si>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</si>
  <si>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</si>
  <si>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</si>
  <si>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</si>
  <si>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</si>
  <si>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</si>
  <si>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</si>
  <si>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</si>
  <si>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</si>
  <si>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</si>
  <si>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</si>
  <si>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</si>
  <si>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</si>
  <si>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</si>
  <si>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</si>
  <si>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</si>
  <si>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</si>
  <si>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</si>
  <si>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</si>
  <si>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</si>
  <si>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</si>
  <si>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</si>
  <si>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</si>
  <si>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</si>
  <si>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</si>
  <si>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</si>
  <si>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</si>
  <si>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</si>
  <si>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</si>
  <si>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</si>
  <si>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</si>
  <si>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</si>
  <si>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</si>
  <si>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</si>
  <si>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</si>
  <si>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</si>
  <si>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</si>
  <si>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</si>
  <si>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</si>
  <si>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</si>
  <si>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</si>
  <si>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</si>
  <si>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</si>
  <si>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</si>
  <si>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</si>
  <si>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</si>
  <si>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</si>
  <si>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</si>
  <si>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</si>
  <si>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</si>
  <si>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</si>
  <si>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</si>
  <si>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</si>
  <si>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</si>
  <si>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</si>
  <si>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</si>
  <si>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</si>
  <si>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</si>
  <si>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</si>
  <si>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</si>
  <si>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</si>
  <si>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</si>
  <si>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</si>
  <si>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</si>
  <si>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</si>
  <si>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</si>
  <si>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</si>
  <si>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</si>
  <si>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</si>
  <si>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</si>
  <si>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</si>
  <si>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</si>
  <si>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</si>
  <si>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</si>
  <si>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</si>
  <si>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</si>
  <si>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</si>
  <si>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</si>
  <si>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</si>
  <si>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</si>
  <si>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</si>
  <si>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</si>
  <si>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</si>
  <si>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</si>
  <si>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</si>
  <si>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</si>
  <si>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</si>
  <si>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</si>
  <si>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</si>
  <si>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</si>
  <si>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</si>
  <si>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</si>
  <si>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</si>
  <si>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</si>
  <si>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</si>
  <si>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</si>
  <si>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</si>
  <si>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</si>
  <si>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</si>
  <si>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</si>
  <si>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</si>
  <si>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</si>
  <si>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</si>
  <si>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</si>
  <si>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</si>
  <si>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</si>
  <si>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</si>
  <si>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</si>
  <si>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</si>
  <si>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</si>
  <si>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</si>
  <si>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</si>
  <si>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</si>
  <si>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</si>
  <si>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</si>
  <si>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</si>
  <si>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</si>
  <si>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</si>
  <si>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</si>
  <si>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</si>
  <si>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</si>
  <si>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</si>
  <si>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</si>
  <si>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</si>
  <si>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</si>
  <si>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</si>
  <si>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</si>
  <si>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</si>
  <si>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</si>
  <si>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</si>
  <si>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</si>
  <si>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</si>
  <si>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</si>
  <si>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</si>
  <si>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</si>
  <si>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</si>
  <si>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</si>
  <si>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</si>
  <si>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</si>
  <si>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</si>
  <si>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</si>
  <si>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</si>
  <si>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</si>
  <si>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</si>
  <si>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</si>
  <si>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</si>
  <si>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</si>
  <si>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</si>
  <si>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</si>
  <si>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</si>
  <si>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</si>
  <si>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</si>
  <si>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</si>
  <si>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</si>
  <si>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</si>
  <si>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</si>
  <si>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</si>
  <si>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</si>
  <si>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</si>
  <si>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</si>
  <si>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</si>
  <si>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</si>
  <si>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</si>
  <si>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</si>
  <si>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</si>
  <si>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</si>
  <si>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</si>
  <si>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</si>
  <si>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</si>
  <si>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</si>
  <si>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</si>
  <si>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</si>
  <si>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</si>
  <si>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</si>
  <si>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</si>
  <si>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</si>
  <si>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</si>
  <si>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</si>
  <si>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</si>
  <si>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</si>
  <si>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</si>
  <si>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</si>
  <si>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</si>
  <si>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</si>
  <si>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</si>
  <si>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</si>
  <si>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</si>
  <si>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</si>
  <si>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</si>
  <si>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</si>
  <si>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</si>
  <si>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</si>
  <si>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</si>
  <si>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</si>
  <si>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</si>
  <si>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</si>
  <si>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</si>
  <si>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</si>
  <si>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</si>
  <si>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</si>
  <si>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</si>
  <si>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</si>
  <si>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</si>
  <si>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</si>
  <si>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</si>
  <si>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</si>
  <si>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</si>
  <si>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</si>
  <si>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</si>
  <si>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</si>
  <si>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</si>
  <si>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</si>
  <si>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</si>
  <si>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</si>
  <si>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</si>
  <si>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</si>
  <si>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</si>
  <si>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</si>
  <si>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</si>
  <si>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</si>
  <si>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</si>
  <si>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</si>
  <si>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</si>
  <si>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</si>
  <si>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</si>
  <si>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</si>
  <si>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</si>
  <si>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</si>
  <si>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</si>
  <si>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</si>
  <si>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</si>
  <si>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</si>
  <si>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</si>
  <si>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</si>
  <si>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</si>
  <si>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</si>
  <si>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</si>
  <si>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</si>
  <si>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</si>
  <si>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</si>
  <si>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</si>
  <si>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</si>
  <si>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</si>
  <si>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</si>
  <si>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</si>
  <si>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</si>
  <si>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</si>
  <si>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</si>
  <si>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</si>
  <si>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</si>
  <si>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</si>
  <si>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</si>
  <si>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</si>
  <si>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</si>
  <si>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</si>
  <si>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</si>
  <si>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</si>
  <si>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</si>
  <si>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</si>
  <si>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</si>
  <si>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</si>
  <si>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</si>
  <si>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</si>
  <si>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</si>
  <si>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</si>
  <si>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</si>
  <si>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</si>
  <si>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</si>
  <si>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</si>
  <si>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</si>
  <si>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</si>
  <si>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</si>
  <si>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</si>
  <si>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</si>
  <si>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</si>
  <si>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</si>
  <si>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</si>
  <si>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</si>
  <si>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</si>
  <si>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</si>
  <si>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</si>
  <si>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</si>
  <si>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</si>
  <si>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</si>
  <si>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</si>
  <si>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</si>
  <si>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</si>
  <si>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</si>
  <si>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</si>
  <si>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</si>
  <si>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</si>
  <si>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</si>
  <si>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</si>
  <si>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</si>
  <si>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</si>
  <si>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</si>
  <si>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</si>
  <si>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</si>
  <si>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</si>
  <si>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</si>
  <si>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</si>
  <si>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</si>
  <si>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</si>
  <si>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</si>
  <si>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</si>
  <si>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</si>
  <si>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</si>
  <si>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</si>
  <si>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</si>
  <si>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</si>
  <si>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</si>
  <si>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</si>
  <si>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</si>
  <si>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</si>
  <si>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</si>
  <si>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</si>
  <si>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</si>
  <si>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</si>
  <si>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</si>
  <si>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</si>
  <si>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</si>
  <si>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</si>
  <si>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</si>
  <si>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</si>
  <si>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</si>
  <si>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</si>
  <si>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</si>
  <si>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</si>
  <si>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</si>
  <si>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</si>
  <si>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</si>
  <si>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</si>
  <si>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</si>
  <si>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</si>
  <si>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</si>
  <si>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</si>
  <si>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</si>
  <si>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</si>
  <si>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</si>
  <si>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</si>
  <si>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</si>
  <si>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</si>
  <si>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</si>
  <si>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</si>
  <si>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</si>
  <si>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</si>
  <si>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</si>
  <si>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</si>
  <si>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</si>
  <si>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</si>
  <si>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</si>
  <si>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</si>
  <si>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</si>
  <si>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</si>
  <si>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</si>
  <si>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</si>
  <si>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</si>
  <si>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</si>
  <si>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</si>
  <si>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</si>
  <si>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</si>
  <si>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</si>
  <si>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</si>
  <si>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</si>
  <si>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</si>
  <si>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</si>
  <si>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</si>
  <si>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</si>
  <si>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</si>
  <si>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</si>
  <si>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</si>
  <si>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</si>
  <si>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</si>
  <si>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</si>
  <si>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</si>
  <si>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</si>
  <si>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</si>
  <si>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</si>
  <si>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</si>
  <si>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</si>
  <si>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</si>
  <si>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</si>
  <si>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</si>
  <si>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</si>
  <si>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</si>
  <si>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</si>
  <si>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</si>
  <si>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</si>
  <si>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</si>
  <si>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</si>
  <si>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</si>
  <si>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</si>
  <si>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</si>
  <si>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</si>
  <si>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</si>
  <si>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</si>
  <si>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</si>
  <si>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</si>
  <si>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</si>
  <si>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</si>
  <si>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</si>
  <si>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</si>
  <si>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</si>
  <si>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</si>
  <si>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</si>
  <si>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</si>
  <si>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</si>
  <si>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</si>
  <si>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</si>
  <si>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</si>
  <si>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</si>
  <si>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</si>
  <si>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</si>
  <si>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</si>
  <si>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</si>
  <si>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</si>
  <si>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</si>
  <si>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</si>
  <si>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</si>
  <si>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</si>
  <si>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</si>
  <si>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</si>
  <si>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</si>
  <si>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</si>
  <si>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</si>
  <si>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</si>
  <si>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</si>
  <si>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</si>
  <si>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</si>
  <si>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</si>
  <si>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</si>
  <si>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</si>
  <si>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</si>
  <si>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</si>
  <si>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</si>
  <si>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</si>
  <si>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</si>
  <si>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</si>
  <si>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</si>
  <si>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</si>
  <si>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</si>
  <si>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</si>
  <si>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</si>
  <si>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</si>
  <si>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</si>
  <si>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</si>
  <si>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</si>
  <si>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</si>
  <si>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</si>
  <si>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</si>
  <si>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</si>
  <si>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</si>
  <si>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</si>
  <si>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</si>
  <si>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</si>
  <si>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</si>
  <si>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</si>
  <si>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</si>
  <si>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</si>
  <si>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</si>
  <si>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</si>
  <si>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</si>
  <si>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</si>
  <si>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</si>
  <si>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</si>
  <si>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</si>
  <si>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</si>
  <si>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</si>
  <si>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</si>
  <si>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</si>
  <si>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</si>
  <si>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</si>
  <si>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</si>
  <si>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</si>
  <si>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</si>
  <si>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</si>
  <si>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</si>
  <si>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</si>
  <si>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</si>
  <si>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</si>
  <si>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</si>
  <si>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</si>
  <si>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</si>
  <si>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</si>
  <si>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</si>
  <si>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</si>
  <si>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</si>
  <si>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</si>
  <si>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</si>
  <si>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</si>
  <si>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</si>
  <si>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</si>
  <si>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</si>
  <si>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</si>
  <si>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</si>
  <si>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</si>
  <si>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</si>
  <si>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</si>
  <si>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</si>
  <si>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</si>
  <si>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</si>
  <si>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</si>
  <si>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</si>
  <si>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</si>
  <si>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</si>
  <si>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</si>
  <si>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</si>
  <si>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</si>
  <si>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</si>
  <si>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</si>
  <si>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</si>
  <si>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</si>
  <si>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</si>
  <si>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</si>
  <si>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</si>
  <si>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</si>
  <si>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</si>
  <si>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</si>
  <si>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</si>
  <si>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</si>
  <si>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</si>
  <si>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</si>
  <si>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</si>
  <si>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</si>
  <si>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</si>
  <si>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</si>
  <si>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</si>
  <si>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</si>
  <si>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</si>
  <si>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</si>
  <si>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</si>
  <si>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</si>
  <si>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</si>
  <si>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</si>
  <si>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</si>
  <si>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</si>
  <si>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</si>
  <si>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</si>
  <si>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</si>
  <si>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</si>
  <si>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</si>
  <si>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</si>
  <si>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</si>
  <si>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</si>
  <si>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</si>
  <si>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</si>
  <si>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</si>
  <si>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</si>
  <si>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</si>
  <si>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</si>
  <si>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</si>
  <si>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</si>
  <si>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</si>
  <si>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</si>
  <si>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</si>
  <si>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</si>
  <si>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</si>
  <si>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</si>
  <si>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</si>
  <si>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</si>
  <si>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</si>
  <si>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</si>
  <si>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</si>
  <si>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</si>
  <si>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</si>
  <si>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</si>
  <si>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</si>
  <si>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</si>
  <si>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</si>
  <si>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</si>
  <si>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</si>
  <si>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</si>
  <si>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</si>
  <si>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</si>
  <si>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</si>
  <si>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</si>
  <si>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</si>
  <si>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</si>
  <si>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</si>
  <si>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</si>
  <si>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</si>
  <si>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</si>
  <si>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</si>
  <si>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</si>
  <si>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</si>
  <si>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</si>
  <si>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</si>
  <si>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</si>
  <si>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</si>
  <si>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</si>
  <si>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</si>
  <si>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</si>
  <si>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</si>
  <si>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</si>
  <si>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</si>
  <si>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</si>
  <si>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</si>
  <si>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</si>
  <si>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</si>
  <si>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</si>
  <si>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</si>
  <si>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</si>
  <si>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</si>
  <si>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</si>
  <si>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</si>
  <si>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</si>
  <si>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</si>
  <si>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</si>
  <si>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</si>
  <si>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</si>
  <si>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</si>
  <si>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</si>
  <si>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</si>
  <si>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</si>
  <si>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</si>
  <si>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</si>
  <si>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</si>
  <si>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</si>
  <si>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</si>
  <si>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</si>
  <si>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</si>
  <si>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</si>
  <si>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</si>
  <si>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</si>
  <si>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</si>
  <si>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</si>
  <si>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</si>
  <si>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</si>
  <si>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</si>
  <si>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</si>
  <si>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</si>
  <si>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</si>
  <si>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</si>
  <si>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</si>
  <si>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</si>
  <si>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</si>
  <si>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</si>
  <si>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</si>
  <si>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</si>
  <si>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</si>
  <si>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</si>
  <si>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</si>
  <si>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</si>
  <si>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</si>
  <si>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</si>
  <si>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</si>
  <si>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</si>
  <si>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</si>
  <si>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</si>
  <si>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</si>
  <si>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</si>
  <si>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</si>
  <si>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</si>
  <si>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</si>
  <si>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</si>
  <si>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</si>
  <si>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</si>
  <si>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</si>
  <si>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</si>
  <si>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</si>
  <si>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</si>
  <si>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</si>
  <si>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</si>
  <si>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</si>
  <si>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</si>
  <si>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</si>
  <si>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</si>
  <si>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</si>
  <si>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</si>
  <si>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</si>
  <si>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</si>
  <si>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</si>
  <si>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</si>
  <si>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</si>
  <si>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</si>
  <si>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</si>
  <si>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</si>
  <si>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</si>
  <si>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</si>
  <si>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</si>
  <si>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</si>
  <si>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</si>
  <si>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</si>
  <si>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</si>
  <si>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</si>
  <si>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</si>
  <si>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</si>
  <si>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</si>
  <si>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</si>
  <si>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</si>
  <si>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</si>
  <si>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</si>
  <si>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</si>
  <si>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</si>
  <si>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</si>
  <si>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</si>
  <si>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</si>
  <si>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</si>
  <si>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</si>
  <si>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</si>
  <si>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</si>
  <si>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</si>
  <si>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</si>
  <si>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</si>
  <si>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</si>
  <si>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</si>
  <si>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</si>
  <si>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</si>
  <si>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</si>
  <si>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</si>
  <si>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</si>
  <si>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</si>
  <si>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</si>
  <si>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</si>
  <si>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</si>
  <si>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</si>
  <si>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</si>
  <si>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</si>
  <si>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</si>
  <si>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</si>
  <si>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</si>
  <si>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</si>
  <si>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</si>
  <si>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</si>
  <si>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</si>
  <si>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</si>
  <si>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</si>
  <si>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</si>
  <si>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</si>
  <si>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</si>
  <si>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</si>
  <si>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</si>
  <si>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</si>
  <si>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</si>
  <si>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</si>
  <si>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</si>
  <si>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</si>
  <si>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</si>
  <si>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</si>
  <si>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</si>
  <si>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</si>
  <si>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</si>
  <si>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</si>
  <si>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</si>
  <si>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</si>
  <si>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</si>
  <si>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</si>
  <si>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</si>
  <si>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</si>
  <si>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</si>
  <si>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</si>
  <si>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</si>
  <si>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</si>
  <si>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</si>
  <si>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</si>
  <si>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</si>
  <si>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</si>
  <si>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</si>
  <si>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</si>
  <si>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</si>
  <si>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</si>
  <si>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</si>
  <si>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</si>
  <si>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</si>
  <si>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</si>
  <si>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</si>
  <si>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</si>
  <si>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</si>
  <si>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</si>
  <si>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</si>
  <si>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</si>
  <si>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</si>
  <si>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</si>
  <si>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</si>
  <si>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</si>
  <si>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</si>
  <si>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</si>
  <si>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</si>
  <si>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</si>
  <si>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</si>
  <si>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</si>
  <si>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</si>
  <si>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</si>
  <si>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</si>
  <si>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</si>
  <si>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</si>
  <si>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</si>
  <si>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</si>
  <si>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</si>
  <si>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</si>
  <si>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</si>
  <si>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</si>
  <si>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</si>
  <si>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</si>
  <si>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</si>
  <si>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</si>
  <si>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</si>
  <si>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</si>
  <si>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</si>
  <si>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</si>
  <si>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</si>
  <si>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</si>
  <si>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</si>
  <si>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</si>
  <si>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</si>
  <si>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</si>
  <si>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</si>
  <si>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</si>
  <si>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</si>
  <si>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</si>
  <si>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</si>
  <si>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</si>
  <si>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</si>
  <si>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</si>
  <si>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</si>
  <si>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</si>
  <si>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</si>
  <si>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</si>
  <si>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</si>
  <si>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</si>
  <si>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</si>
  <si>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</si>
  <si>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</si>
  <si>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</si>
  <si>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</si>
  <si>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</si>
  <si>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</si>
  <si>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</si>
  <si>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</si>
  <si>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</si>
  <si>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</si>
  <si>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</si>
  <si>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</si>
  <si>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</si>
  <si>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</si>
  <si>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</si>
  <si>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</si>
  <si>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</si>
  <si>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</si>
  <si>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</si>
  <si>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</si>
  <si>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</si>
  <si>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</si>
  <si>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</si>
  <si>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</si>
  <si>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</si>
  <si>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</si>
  <si>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</si>
  <si>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</si>
  <si>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</si>
  <si>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</si>
  <si>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</si>
  <si>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</si>
  <si>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</si>
  <si>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</si>
  <si>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</si>
  <si>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</si>
  <si>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</si>
  <si>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</si>
  <si>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</si>
  <si>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</si>
  <si>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</si>
  <si>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</si>
  <si>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</si>
  <si>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</si>
  <si>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</si>
  <si>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</si>
  <si>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</si>
  <si>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</si>
  <si>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</si>
  <si>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</si>
  <si>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</si>
  <si>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</si>
  <si>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</si>
  <si>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</si>
  <si>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</si>
  <si>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</si>
  <si>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</si>
  <si>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</si>
  <si>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</si>
  <si>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</si>
  <si>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</si>
  <si>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</si>
  <si>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</si>
  <si>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</si>
  <si>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</si>
  <si>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</si>
  <si>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</si>
  <si>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</si>
  <si>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</si>
  <si>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</si>
  <si>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</si>
  <si>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</si>
  <si>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</si>
  <si>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</si>
  <si>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</si>
  <si>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</si>
  <si>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</si>
  <si>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</si>
  <si>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</si>
  <si>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</si>
  <si>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</si>
  <si>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</si>
  <si>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</si>
  <si>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</si>
  <si>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</si>
  <si>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</si>
  <si>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</si>
  <si>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</si>
  <si>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</si>
  <si>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</si>
  <si>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</si>
  <si>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</si>
  <si>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</si>
  <si>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</si>
  <si>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</si>
  <si>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</si>
  <si>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</si>
  <si>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</si>
  <si>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</si>
  <si>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</si>
  <si>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</si>
  <si>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</si>
  <si>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</si>
  <si>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</si>
  <si>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</si>
  <si>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</si>
  <si>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</si>
  <si>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</si>
  <si>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</si>
  <si>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</si>
  <si>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</si>
  <si>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</si>
  <si>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</si>
  <si>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</si>
  <si>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</si>
  <si>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</si>
  <si>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</si>
  <si>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</si>
  <si>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</si>
  <si>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</si>
  <si>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</si>
  <si>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</si>
  <si>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</si>
  <si>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</si>
  <si>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</si>
  <si>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</si>
  <si>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</si>
  <si>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</si>
  <si>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</si>
  <si>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</si>
  <si>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</si>
  <si>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</si>
  <si>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</si>
  <si>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</si>
  <si>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</si>
  <si>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</si>
  <si>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</si>
  <si>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</si>
  <si>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</si>
  <si>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</si>
  <si>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</si>
  <si>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</si>
  <si>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</si>
  <si>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</si>
  <si>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</si>
  <si>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</si>
  <si>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</si>
  <si>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</si>
  <si>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</si>
  <si>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</si>
  <si>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</si>
  <si>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</si>
  <si>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</si>
  <si>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</si>
  <si>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</si>
  <si>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</si>
  <si>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</si>
  <si>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</si>
  <si>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</si>
  <si>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</si>
  <si>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</si>
  <si>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</si>
  <si>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</si>
  <si>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</si>
  <si>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</si>
  <si>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</si>
  <si>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</si>
  <si>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</si>
  <si>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</si>
  <si>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</si>
  <si>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</si>
  <si>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</si>
  <si>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</si>
  <si>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</si>
  <si>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</si>
  <si>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</si>
  <si>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</si>
  <si>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</si>
  <si>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</si>
  <si>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</si>
  <si>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</si>
  <si>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</si>
  <si>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</si>
  <si>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</si>
  <si>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</si>
  <si>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</si>
  <si>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</si>
  <si>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</si>
  <si>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</si>
  <si>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</si>
  <si>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</si>
  <si>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</si>
  <si>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</si>
  <si>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</si>
  <si>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</si>
  <si>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</si>
  <si>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</si>
  <si>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</si>
  <si>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</si>
  <si>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</si>
  <si>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</si>
  <si>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</si>
  <si>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</si>
  <si>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</si>
  <si>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</si>
  <si>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</si>
  <si>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</si>
  <si>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</si>
  <si>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</si>
  <si>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</si>
  <si>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</si>
  <si>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</si>
  <si>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</si>
  <si>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</si>
  <si>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</si>
  <si>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</si>
  <si>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</si>
  <si>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</si>
  <si>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</si>
  <si>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</si>
  <si>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</si>
  <si>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</si>
  <si>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</si>
  <si>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</si>
  <si>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</si>
  <si>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</si>
  <si>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</si>
  <si>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</si>
  <si>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</si>
  <si>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</si>
  <si>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</si>
  <si>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</si>
  <si>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</si>
  <si>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</si>
  <si>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</si>
  <si>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</si>
  <si>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</si>
  <si>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</si>
  <si>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</si>
  <si>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</si>
  <si>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</si>
  <si>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</si>
  <si>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</si>
  <si>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</si>
  <si>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</si>
  <si>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</si>
  <si>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</si>
  <si>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</si>
  <si>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</si>
  <si>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</si>
  <si>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</si>
  <si>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</si>
  <si>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</si>
  <si>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</si>
  <si>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</si>
  <si>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</si>
  <si>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</si>
  <si>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</si>
  <si>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</si>
  <si>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</si>
  <si>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</si>
  <si>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</si>
  <si>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</si>
  <si>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</si>
  <si>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</si>
  <si>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</si>
  <si>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</si>
  <si>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</si>
  <si>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</si>
  <si>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</si>
  <si>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</si>
  <si>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</si>
  <si>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</si>
  <si>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</si>
  <si>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</si>
  <si>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</si>
  <si>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</si>
  <si>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</si>
  <si>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</si>
  <si>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</si>
  <si>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</si>
  <si>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</si>
  <si>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</si>
  <si>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</si>
  <si>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</si>
  <si>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</si>
  <si>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</si>
  <si>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</si>
  <si>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</si>
  <si>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</si>
  <si>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</si>
  <si>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</si>
  <si>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</si>
  <si>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</si>
  <si>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</si>
  <si>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</si>
  <si>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</si>
  <si>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</si>
  <si>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</si>
  <si>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</si>
  <si>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</si>
  <si>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</si>
  <si>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</si>
  <si>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</si>
  <si>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</si>
  <si>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</si>
  <si>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</si>
  <si>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</si>
  <si>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</si>
  <si>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</si>
  <si>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</si>
  <si>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</si>
  <si>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</si>
  <si>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</si>
  <si>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</si>
  <si>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</si>
  <si>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</si>
  <si>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</si>
  <si>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</si>
  <si>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</si>
  <si>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</si>
  <si>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</si>
  <si>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</si>
  <si>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</si>
  <si>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</si>
  <si>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</si>
  <si>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</si>
  <si>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</si>
  <si>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</si>
  <si>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</si>
  <si>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</si>
  <si>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</si>
  <si>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</si>
  <si>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</si>
  <si>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</si>
  <si>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</si>
  <si>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</si>
  <si>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</si>
  <si>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</si>
  <si>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</si>
  <si>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</si>
  <si>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</si>
  <si>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</si>
  <si>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</si>
  <si>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</si>
  <si>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</si>
  <si>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</si>
  <si>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</si>
  <si>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</si>
  <si>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</si>
  <si>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</si>
  <si>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</si>
  <si>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</si>
  <si>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</si>
  <si>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</si>
  <si>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</si>
  <si>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</si>
  <si>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</si>
  <si>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</si>
  <si>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</si>
  <si>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</si>
  <si>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</si>
  <si>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</si>
  <si>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</si>
  <si>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</si>
  <si>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</si>
  <si>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</si>
  <si>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</si>
  <si>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</si>
  <si>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</si>
  <si>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</si>
  <si>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</si>
  <si>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</si>
  <si>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</si>
  <si>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</si>
  <si>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</si>
  <si>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</si>
  <si>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</si>
  <si>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</si>
  <si>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</si>
  <si>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</si>
  <si>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</si>
  <si>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</si>
  <si>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</si>
  <si>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</si>
  <si>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</si>
  <si>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</si>
  <si>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</si>
  <si>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</si>
  <si>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</si>
  <si>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</si>
  <si>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</si>
  <si>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</si>
  <si>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</si>
  <si>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</si>
  <si>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</si>
  <si>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</si>
  <si>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</si>
  <si>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</si>
  <si>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</si>
  <si>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</si>
  <si>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</si>
  <si>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</si>
  <si>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</si>
  <si>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</si>
  <si>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</si>
  <si>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</si>
  <si>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</si>
  <si>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</si>
  <si>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</si>
  <si>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</si>
  <si>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</si>
  <si>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</si>
  <si>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</si>
  <si>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</si>
  <si>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</si>
  <si>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</si>
  <si>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</si>
  <si>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</si>
  <si>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</si>
  <si>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</si>
  <si>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</si>
  <si>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</si>
  <si>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</si>
  <si>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</si>
  <si>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</si>
  <si>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</si>
  <si>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</si>
  <si>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</si>
  <si>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</si>
  <si>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</si>
  <si>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</si>
  <si>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</si>
  <si>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</si>
  <si>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</si>
  <si>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</si>
  <si>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</si>
  <si>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</si>
  <si>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</si>
  <si>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</si>
  <si>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</si>
  <si>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</si>
  <si>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</si>
  <si>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</si>
  <si>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</si>
  <si>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</si>
  <si>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</si>
  <si>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</si>
  <si>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</si>
  <si>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</si>
  <si>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</si>
  <si>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</si>
  <si>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</si>
  <si>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</si>
  <si>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</si>
  <si>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</si>
  <si>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</si>
  <si>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</si>
  <si>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</si>
  <si>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</si>
  <si>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</si>
  <si>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</si>
  <si>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</si>
  <si>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</si>
  <si>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</si>
  <si>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</si>
  <si>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</si>
  <si>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</si>
  <si>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</si>
  <si>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</si>
  <si>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</si>
  <si>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</si>
  <si>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</si>
  <si>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</si>
  <si>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</si>
  <si>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</si>
  <si>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</si>
  <si>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</si>
  <si>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</si>
  <si>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</si>
  <si>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</si>
  <si>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</si>
  <si>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</si>
  <si>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</si>
  <si>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</si>
  <si>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</si>
  <si>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</si>
  <si>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</si>
  <si>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</si>
  <si>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</si>
  <si>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</si>
  <si>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</si>
  <si>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</si>
  <si>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</si>
  <si>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</si>
  <si>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</si>
  <si>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</si>
  <si>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</si>
  <si>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</si>
  <si>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</si>
  <si>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</si>
  <si>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</si>
  <si>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</si>
  <si>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</si>
  <si>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</si>
  <si>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</si>
  <si>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</si>
  <si>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</si>
  <si>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</si>
  <si>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</si>
  <si>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</si>
  <si>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</si>
  <si>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</si>
  <si>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</si>
  <si>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</si>
  <si>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</si>
  <si>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</si>
  <si>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</si>
  <si>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</si>
  <si>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</si>
  <si>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</si>
  <si>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</si>
  <si>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</si>
  <si>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</si>
  <si>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</si>
  <si>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</si>
  <si>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</si>
  <si>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</si>
  <si>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</si>
  <si>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</si>
  <si>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</si>
  <si>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</si>
  <si>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</si>
  <si>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</si>
  <si>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</si>
  <si>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</si>
  <si>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</si>
  <si>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</si>
  <si>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</si>
  <si>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</si>
  <si>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</si>
  <si>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</si>
  <si>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</si>
  <si>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</si>
  <si>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</si>
  <si>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</si>
  <si>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</si>
  <si>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</si>
  <si>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</si>
  <si>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</si>
  <si>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</si>
  <si>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</si>
  <si>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</si>
  <si>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</si>
  <si>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</si>
  <si>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</si>
  <si>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</si>
  <si>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</si>
  <si>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</si>
  <si>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</si>
  <si>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</si>
  <si>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</si>
  <si>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</si>
  <si>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</si>
  <si>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</si>
  <si>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</si>
  <si>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</si>
  <si>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</si>
  <si>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</si>
  <si>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</si>
  <si>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</si>
  <si>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</si>
  <si>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</si>
  <si>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</si>
  <si>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</si>
  <si>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</si>
  <si>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</si>
  <si>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</si>
  <si>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</si>
  <si>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</si>
  <si>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</si>
  <si>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</si>
  <si>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</si>
  <si>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</si>
  <si>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</si>
  <si>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</si>
  <si>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</si>
  <si>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</si>
  <si>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</si>
  <si>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</si>
  <si>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</si>
  <si>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</si>
  <si>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</si>
  <si>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</si>
  <si>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</si>
  <si>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</si>
  <si>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</si>
  <si>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</si>
  <si>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</si>
  <si>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</si>
  <si>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</si>
  <si>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</si>
  <si>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</si>
  <si>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</si>
  <si>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</si>
  <si>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</si>
  <si>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</si>
  <si>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</si>
  <si>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</si>
  <si>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</si>
  <si>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</si>
  <si>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</si>
  <si>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</si>
  <si>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</si>
  <si>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</si>
  <si>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</si>
  <si>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</si>
  <si>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</si>
  <si>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</si>
  <si>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</si>
  <si>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</si>
  <si>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</si>
  <si>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</si>
  <si>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</si>
  <si>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</si>
  <si>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</si>
  <si>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</si>
  <si>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</si>
  <si>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</si>
  <si>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</si>
  <si>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</si>
  <si>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</si>
  <si>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</si>
  <si>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</si>
  <si>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</si>
  <si>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</si>
  <si>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</si>
  <si>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</si>
  <si>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</si>
  <si>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</si>
  <si>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</si>
  <si>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</si>
  <si>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</si>
  <si>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</si>
  <si>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</si>
  <si>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</si>
  <si>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</si>
  <si>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</si>
  <si>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</si>
  <si>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</si>
  <si>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</si>
  <si>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</si>
  <si>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</si>
  <si>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</si>
  <si>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</si>
  <si>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</si>
  <si>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</si>
  <si>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</si>
  <si>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</si>
  <si>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</si>
  <si>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</si>
  <si>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</si>
  <si>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</si>
  <si>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</si>
  <si>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</si>
  <si>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</si>
  <si>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</si>
  <si>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</si>
  <si>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</si>
  <si>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</si>
  <si>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</si>
  <si>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</si>
  <si>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</si>
  <si>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</si>
  <si>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</si>
  <si>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</si>
  <si>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</si>
  <si>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</si>
  <si>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</si>
  <si>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</si>
  <si>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</si>
  <si>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</si>
  <si>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</si>
  <si>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</si>
  <si>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</si>
  <si>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</si>
  <si>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</si>
  <si>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</si>
  <si>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</si>
  <si>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</si>
  <si>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</si>
  <si>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</si>
  <si>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</si>
  <si>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</si>
  <si>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</si>
  <si>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</si>
  <si>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</si>
  <si>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</si>
  <si>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</si>
  <si>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</si>
  <si>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</si>
  <si>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</si>
  <si>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</si>
  <si>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</si>
  <si>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</si>
  <si>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</si>
  <si>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</si>
  <si>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</si>
  <si>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</si>
  <si>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</si>
  <si>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</si>
  <si>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</si>
  <si>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</si>
  <si>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</si>
  <si>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</si>
  <si>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</si>
  <si>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</si>
  <si>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</si>
  <si>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</si>
  <si>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</si>
  <si>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</si>
  <si>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</si>
  <si>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</si>
  <si>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</si>
  <si>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</si>
  <si>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</si>
  <si>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</si>
  <si>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</si>
  <si>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</si>
  <si>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</si>
  <si>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</si>
  <si>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</si>
  <si>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</si>
  <si>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</si>
  <si>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</si>
  <si>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</si>
  <si>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</si>
  <si>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</si>
  <si>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</si>
  <si>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</si>
  <si>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</si>
  <si>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</si>
  <si>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</si>
  <si>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</si>
  <si>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</si>
  <si>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</si>
  <si>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</si>
  <si>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</si>
  <si>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</si>
  <si>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</si>
  <si>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</si>
  <si>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</si>
  <si>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</si>
  <si>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</si>
  <si>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</si>
  <si>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</si>
  <si>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</si>
  <si>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</si>
  <si>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</si>
  <si>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</si>
  <si>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</si>
  <si>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</si>
  <si>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</si>
  <si>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</si>
  <si>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</si>
  <si>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</si>
  <si>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</si>
  <si>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</si>
  <si>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</si>
  <si>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</si>
  <si>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</si>
  <si>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</si>
  <si>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</si>
  <si>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</si>
  <si>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</si>
  <si>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</si>
  <si>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</si>
  <si>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</si>
  <si>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</si>
  <si>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</si>
  <si>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</si>
  <si>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</si>
  <si>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</si>
  <si>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</si>
  <si>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</si>
  <si>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</si>
  <si>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</si>
  <si>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</si>
  <si>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</si>
  <si>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</si>
  <si>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</si>
  <si>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</si>
  <si>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</si>
  <si>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</si>
  <si>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</si>
  <si>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</si>
  <si>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</si>
  <si>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</si>
  <si>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</si>
  <si>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</si>
  <si>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</si>
  <si>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</si>
  <si>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</si>
  <si>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</si>
  <si>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</si>
  <si>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</si>
  <si>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</si>
  <si>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</si>
  <si>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</si>
  <si>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</si>
  <si>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</si>
  <si>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</si>
  <si>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</si>
  <si>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</si>
  <si>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</si>
  <si>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</si>
  <si>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</si>
  <si>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</si>
  <si>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</si>
  <si>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</si>
  <si>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</si>
  <si>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</si>
  <si>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</si>
  <si>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</si>
  <si>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</si>
  <si>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</si>
  <si>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</si>
  <si>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</si>
  <si>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</si>
  <si>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</si>
  <si>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</si>
  <si>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</si>
  <si>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</si>
  <si>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</si>
  <si>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</si>
  <si>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</si>
  <si>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</si>
  <si>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</si>
  <si>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</si>
  <si>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</si>
  <si>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</si>
  <si>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</si>
  <si>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</si>
  <si>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</si>
  <si>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</si>
  <si>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</si>
  <si>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</si>
  <si>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</si>
  <si>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</si>
  <si>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</si>
  <si>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</si>
  <si>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</si>
  <si>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</si>
  <si>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</si>
  <si>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</si>
  <si>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</si>
  <si>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</si>
  <si>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</si>
  <si>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</si>
  <si>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</si>
  <si>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</si>
  <si>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</si>
  <si>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</si>
  <si>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</si>
  <si>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</si>
  <si>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</si>
  <si>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</si>
  <si>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</si>
  <si>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</si>
  <si>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</si>
  <si>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</si>
  <si>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</si>
  <si>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</si>
  <si>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</si>
  <si>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</si>
  <si>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</si>
  <si>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</si>
  <si>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</si>
  <si>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</si>
  <si>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</si>
  <si>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</si>
  <si>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</si>
  <si>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</si>
  <si>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</si>
  <si>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</si>
  <si>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</si>
  <si>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</si>
  <si>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</si>
  <si>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</si>
  <si>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</si>
  <si>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</si>
  <si>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</si>
  <si>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</si>
  <si>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</si>
  <si>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</si>
  <si>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</si>
  <si>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</si>
  <si>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</si>
  <si>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</si>
  <si>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</si>
  <si>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</si>
  <si>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</si>
  <si>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</si>
  <si>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</si>
  <si>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</si>
  <si>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</si>
  <si>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</si>
  <si>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</si>
  <si>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</si>
  <si>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</si>
  <si>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</si>
  <si>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</si>
  <si>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</si>
  <si>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</si>
  <si>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</si>
  <si>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</si>
  <si>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</si>
  <si>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</si>
  <si>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</si>
  <si>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</si>
  <si>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</si>
  <si>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</si>
  <si>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</si>
  <si>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</si>
  <si>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</si>
  <si>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</si>
  <si>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</si>
  <si>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</si>
  <si>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</si>
  <si>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</si>
  <si>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</si>
  <si>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</si>
  <si>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</si>
  <si>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</si>
  <si>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</si>
  <si>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</si>
  <si>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</si>
  <si>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</si>
  <si>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</si>
  <si>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</si>
  <si>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</si>
  <si>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</si>
  <si>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</si>
  <si>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</si>
  <si>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</si>
  <si>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</si>
  <si>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</si>
  <si>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</si>
  <si>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</si>
  <si>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</si>
  <si>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</si>
  <si>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</si>
  <si>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</si>
  <si>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</si>
  <si>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</si>
  <si>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</si>
  <si>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</si>
  <si>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</si>
  <si>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</si>
  <si>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</si>
  <si>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</si>
  <si>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</si>
  <si>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</si>
  <si>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</si>
  <si>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</si>
  <si>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</si>
  <si>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</si>
  <si>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</si>
  <si>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</si>
  <si>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</si>
  <si>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</si>
  <si>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</si>
  <si>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</si>
  <si>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</si>
  <si>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</si>
  <si>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</si>
  <si>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</si>
  <si>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</si>
  <si>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</si>
  <si>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</si>
  <si>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</si>
  <si>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</si>
  <si>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</si>
  <si>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</si>
  <si>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</si>
  <si>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</si>
  <si>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</si>
  <si>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</si>
  <si>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</si>
  <si>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</si>
  <si>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</si>
  <si>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</si>
  <si>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</si>
  <si>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</si>
  <si>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</si>
  <si>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</si>
  <si>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</si>
  <si>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</si>
  <si>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</si>
  <si>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</si>
  <si>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</si>
  <si>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</si>
  <si>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</si>
  <si>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</si>
  <si>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</si>
  <si>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</si>
  <si>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</si>
  <si>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</si>
  <si>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</si>
  <si>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</si>
  <si>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</si>
  <si>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</si>
  <si>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</si>
  <si>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</si>
  <si>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</si>
  <si>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</si>
  <si>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</si>
  <si>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</si>
  <si>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</si>
  <si>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</si>
  <si>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</si>
  <si>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</si>
  <si>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</si>
  <si>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</si>
  <si>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</si>
  <si>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</si>
  <si>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</si>
  <si>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</si>
  <si>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</si>
  <si>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</si>
  <si>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</si>
  <si>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</si>
  <si>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</si>
  <si>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</si>
  <si>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</si>
  <si>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</si>
  <si>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</si>
  <si>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</si>
  <si>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</si>
  <si>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</si>
  <si>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</si>
  <si>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</si>
  <si>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</si>
  <si>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</si>
  <si>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</si>
  <si>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</si>
  <si>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</si>
  <si>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</si>
  <si>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</si>
  <si>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</si>
  <si>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</si>
  <si>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</si>
  <si>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</si>
  <si>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</si>
  <si>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</si>
  <si>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</si>
  <si>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</si>
  <si>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</si>
  <si>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</si>
  <si>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</si>
  <si>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</si>
  <si>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</si>
  <si>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</si>
  <si>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</si>
  <si>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</si>
  <si>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</si>
  <si>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</si>
  <si>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</si>
  <si>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</si>
  <si>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</si>
  <si>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</si>
  <si>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</si>
  <si>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</si>
  <si>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</si>
  <si>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</si>
  <si>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</si>
  <si>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</si>
  <si>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</si>
  <si>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</si>
  <si>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</si>
  <si>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</si>
  <si>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</si>
  <si>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</si>
  <si>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</si>
  <si>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</si>
  <si>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</si>
  <si>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</si>
  <si>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</si>
  <si>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</si>
  <si>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</si>
  <si>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</si>
  <si>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</si>
  <si>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</si>
  <si>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</si>
  <si>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</si>
  <si>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</si>
  <si>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</si>
  <si>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</si>
  <si>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</si>
  <si>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</si>
  <si>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</si>
  <si>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</si>
  <si>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</si>
  <si>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</si>
  <si>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</si>
  <si>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</si>
  <si>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</si>
  <si>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</si>
  <si>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</si>
  <si>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</si>
  <si>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</si>
  <si>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</si>
  <si>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</si>
  <si>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</si>
  <si>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</si>
  <si>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</si>
  <si>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</si>
  <si>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</si>
  <si>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</si>
  <si>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</si>
  <si>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</si>
  <si>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</si>
  <si>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</si>
  <si>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</si>
  <si>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</si>
  <si>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</si>
  <si>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</si>
  <si>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</si>
  <si>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</si>
  <si>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</si>
  <si>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</si>
  <si>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</si>
  <si>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</si>
  <si>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</si>
  <si>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</si>
  <si>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</si>
  <si>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</si>
  <si>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</si>
  <si>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</si>
  <si>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</si>
  <si>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</si>
  <si>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</si>
  <si>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</si>
  <si>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</si>
  <si>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</si>
  <si>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</si>
  <si>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</si>
  <si>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</si>
  <si>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</si>
  <si>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</si>
  <si>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</si>
  <si>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</si>
  <si>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</si>
  <si>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</si>
  <si>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</si>
  <si>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</si>
  <si>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</si>
  <si>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</si>
  <si>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</si>
  <si>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</si>
  <si>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</si>
  <si>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</si>
  <si>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</si>
  <si>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</si>
  <si>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</si>
  <si>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</si>
  <si>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</si>
  <si>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</si>
  <si>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</si>
  <si>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</si>
  <si>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</si>
  <si>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</si>
  <si>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</si>
  <si>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</si>
  <si>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</si>
  <si>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</si>
  <si>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</si>
  <si>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</si>
  <si>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</si>
  <si>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</si>
  <si>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</si>
  <si>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</si>
  <si>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</si>
  <si>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</si>
  <si>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</si>
  <si>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</si>
  <si>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</si>
  <si>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</si>
  <si>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</si>
  <si>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</si>
  <si>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</si>
  <si>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</si>
  <si>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</si>
  <si>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</si>
  <si>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</si>
  <si>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</si>
  <si>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</si>
  <si>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</si>
  <si>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</si>
  <si>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</si>
  <si>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</si>
  <si>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</si>
  <si>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</si>
  <si>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</si>
  <si>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</si>
  <si>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</si>
  <si>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</si>
  <si>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</si>
  <si>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</si>
  <si>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</si>
  <si>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</si>
  <si>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</si>
  <si>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</si>
  <si>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</si>
  <si>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</si>
  <si>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</si>
  <si>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</si>
  <si>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</si>
  <si>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</si>
  <si>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</si>
  <si>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</si>
  <si>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</si>
  <si>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</si>
  <si>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</si>
  <si>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</si>
  <si>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</si>
  <si>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</si>
  <si>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</si>
  <si>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</si>
  <si>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</si>
  <si>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</si>
  <si>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</si>
  <si>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</si>
  <si>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</si>
  <si>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</si>
  <si>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</si>
  <si>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</si>
  <si>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</si>
  <si>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</si>
  <si>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</si>
  <si>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</si>
  <si>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</si>
  <si>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</si>
  <si>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</si>
  <si>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</si>
  <si>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</si>
  <si>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</si>
  <si>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</si>
  <si>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</si>
  <si>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</si>
  <si>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</si>
  <si>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</si>
  <si>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</si>
  <si>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</si>
  <si>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</si>
  <si>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</si>
  <si>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</si>
  <si>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</si>
  <si>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</si>
  <si>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</si>
  <si>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</si>
  <si>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</si>
  <si>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</si>
  <si>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</si>
  <si>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</si>
  <si>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</si>
  <si>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</si>
  <si>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</si>
  <si>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</si>
  <si>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</si>
  <si>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</si>
  <si>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</si>
  <si>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</si>
  <si>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</si>
  <si>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</si>
  <si>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</si>
  <si>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</si>
  <si>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</si>
  <si>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</si>
  <si>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</si>
  <si>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</si>
  <si>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</si>
  <si>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</si>
  <si>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</si>
  <si>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</si>
  <si>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</si>
  <si>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</si>
  <si>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</si>
  <si>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</si>
  <si>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</si>
  <si>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</si>
  <si>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</si>
  <si>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</si>
  <si>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</si>
  <si>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</si>
  <si>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</si>
  <si>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</si>
  <si>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</si>
  <si>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</si>
  <si>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</si>
  <si>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</si>
  <si>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</si>
  <si>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</si>
  <si>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</si>
  <si>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</si>
  <si>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</si>
  <si>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</si>
  <si>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</si>
  <si>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</si>
  <si>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</si>
  <si>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</si>
  <si>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</si>
  <si>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</si>
  <si>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</si>
  <si>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</si>
  <si>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</si>
  <si>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</si>
  <si>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</si>
  <si>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</si>
  <si>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</si>
  <si>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</si>
  <si>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</si>
  <si>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</si>
  <si>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</si>
  <si>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</si>
  <si>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</si>
  <si>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</si>
  <si>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</si>
  <si>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</si>
  <si>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</si>
  <si>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</si>
  <si>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</si>
  <si>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</si>
  <si>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</si>
  <si>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</si>
  <si>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</si>
  <si>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</si>
  <si>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</si>
  <si>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</si>
  <si>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</si>
  <si>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</si>
  <si>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</si>
  <si>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</si>
  <si>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</si>
  <si>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</si>
  <si>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</si>
  <si>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</si>
  <si>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</si>
  <si>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</si>
  <si>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</si>
  <si>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</si>
  <si>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</si>
  <si>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</si>
  <si>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</si>
  <si>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</si>
  <si>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</si>
  <si>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</si>
  <si>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</si>
  <si>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</si>
  <si>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</si>
  <si>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</si>
  <si>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</si>
  <si>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</si>
  <si>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</si>
  <si>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</si>
  <si>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</si>
  <si>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</si>
  <si>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</si>
  <si>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</si>
  <si>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</si>
  <si>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</si>
  <si>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</si>
  <si>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</si>
  <si>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</si>
  <si>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</si>
  <si>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</si>
  <si>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</si>
  <si>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</si>
  <si>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</si>
  <si>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</si>
  <si>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</si>
  <si>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</si>
  <si>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</si>
  <si>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</si>
  <si>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</si>
  <si>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</si>
  <si>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</si>
  <si>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</si>
  <si>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</si>
  <si>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</si>
  <si>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</si>
  <si>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</si>
  <si>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</si>
  <si>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</si>
  <si>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</si>
  <si>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</si>
  <si>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</si>
  <si>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</si>
  <si>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</si>
  <si>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</si>
  <si>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</si>
  <si>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</si>
  <si>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</si>
  <si>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</si>
  <si>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</si>
  <si>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</si>
  <si>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</si>
  <si>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</si>
  <si>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</si>
  <si>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</si>
  <si>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</si>
  <si>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</si>
  <si>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</si>
  <si>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</si>
  <si>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</si>
  <si>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</si>
  <si>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</si>
  <si>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</si>
  <si>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</si>
  <si>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</si>
  <si>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</si>
  <si>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</si>
  <si>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</si>
  <si>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</si>
  <si>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</si>
  <si>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</si>
  <si>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</si>
  <si>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</si>
  <si>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</si>
  <si>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</si>
  <si>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</si>
  <si>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</si>
  <si>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</si>
  <si>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</si>
  <si>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</si>
  <si>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</si>
  <si>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</si>
  <si>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</si>
  <si>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</si>
  <si>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</si>
  <si>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</si>
  <si>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</si>
  <si>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</si>
  <si>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</si>
  <si>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</si>
  <si>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</si>
  <si>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</si>
  <si>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</si>
  <si>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</si>
  <si>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</si>
  <si>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</si>
  <si>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</si>
  <si>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</si>
  <si>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</si>
  <si>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</si>
  <si>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</si>
  <si>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</si>
  <si>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</si>
  <si>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</si>
  <si>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</si>
  <si>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</si>
  <si>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</si>
  <si>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</si>
  <si>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</si>
  <si>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</si>
  <si>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</si>
  <si>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</si>
  <si>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</si>
  <si>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</si>
  <si>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</si>
  <si>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</si>
  <si>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</si>
  <si>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</si>
  <si>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</si>
  <si>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</si>
  <si>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</si>
  <si>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</si>
  <si>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</si>
  <si>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</si>
  <si>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</si>
  <si>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</si>
  <si>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</si>
  <si>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</si>
  <si>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</si>
  <si>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</si>
  <si>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</si>
  <si>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</si>
  <si>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</si>
  <si>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</si>
  <si>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</si>
  <si>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</si>
  <si>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</si>
  <si>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</si>
  <si>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</si>
  <si>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</si>
  <si>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</si>
  <si>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</si>
  <si>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</si>
  <si>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</si>
  <si>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</si>
  <si>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</si>
  <si>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</si>
  <si>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</si>
  <si>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</si>
  <si>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</si>
  <si>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</si>
  <si>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</si>
  <si>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</si>
  <si>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</si>
  <si>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</si>
  <si>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</si>
  <si>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</si>
  <si>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30 min</t>
  </si>
  <si>
    <t xml:space="preserve"> PCM-20250215-00000830 </t>
  </si>
  <si>
    <t>LTE site still down and  site located in aramco area access issue need special permission</t>
  </si>
  <si>
    <t>PCM-20251205-00000156</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</si>
  <si>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</si>
  <si>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</si>
  <si>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</si>
  <si>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</si>
  <si>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</si>
  <si>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</si>
  <si>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</si>
  <si>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</si>
  <si>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</si>
  <si>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</si>
  <si>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r>
      <rPr>
        <b/>
        <sz val="11"/>
        <color rgb="FF002231"/>
        <rFont val="Calibri"/>
      </rPr>
      <t xml:space="preserve">Team found SCECO NA and </t>
    </r>
    <r>
      <rPr>
        <sz val="11"/>
        <color rgb="FF156082"/>
        <rFont val="Calibri Light"/>
      </rPr>
      <t>no parking available to connect PG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</si>
</sst>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b/>
      <sz val="11"/>
      <color rgb="FF002231"/>
      <name val="Calibri"/>
    </font>
    <font>
      <sz val="11"/>
      <color rgb="FF156082"/>
      <name val="Calibri Light"/>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333.34039108796424</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45996.28881701389</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45996.28881701389</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45996.28881701389</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45996.28881701389</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45996.28881701389</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45996.28881701389</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45996.28881701389</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45996.28881701389</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45996.28881701389</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45996.28881701389</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45996.28881701389</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45996.28881701389</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45996.28881701389</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45996.28881701389</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45996.28881701389</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45996.28881701389</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45996.28881701389</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45996.28881701389</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45996.28881701389</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45996.28881701389</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45996.28881701389</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45996.28881701389</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45996.28881701389</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45996.28881701389</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45996.28881701389</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45996.28881701389</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45996.28881701389</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45996.28881701389</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45996.28881701389</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45996.28881701389</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45996.28881701389</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45996.28881701389</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45996.28881701389</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45996.28881701389</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45996.28881701389</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45996.28881701389</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45996.28881701389</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45996.28881701389</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45996.28881701389</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45996.28881701389</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45996.28881701389</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45996.28881701389</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45996.28881701389</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45996.28881701389</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45996.28881701389</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45996.28881701389</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45996.28881701389</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45996.28881701389</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45996.28881701389</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45996.28881701389</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45996.28881701389</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45996.28881701389</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45996.28881701389</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45996.28881701389</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45996.28881701389</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45996.28881701389</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45996.28881701389</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45996.28881701389</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45996.28881701389</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45996.28881701389</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45996.28881701389</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45996.28881701389</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45996.28881701389</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45996.28881701389</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45996.28881701389</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45996.28881701389</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45996.28881701389</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45996.28881701389</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45996.28881701389</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45996.28881701389</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45996.28881701389</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45996.28881701389</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45996.28881701389</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45996.28881701389</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45996.28881701389</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45996.28881701389</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45996.28881701389</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45996.28881701389</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45996.28881701389</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45996.28881701389</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45996.28881701389</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45996.28881701389</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45996.28881701389</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45996.28881701389</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45996.28881701389</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45996.28881701389</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45996.28881701389</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45996.28881701389</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45996.28881701389</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45996.28881701389</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45996.28881701389</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45996.28881701389</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45996.28881701389</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45996.28881701389</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45996.28881701389</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45996.28881701389</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45996.28881701389</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45996.28881701389</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45996.28881701389</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45996.28881701389</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45996.28881701389</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45996.28881701389</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45996.28881701389</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45996.28881701389</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45996.28881701389</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45996.28881701389</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45996.28881701389</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45996.28881701389</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45996.28881701389</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45996.28881701389</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45996.28881701389</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45996.28881701389</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45996.28881701389</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45996.28881701389</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45996.28881701389</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45996.28881701389</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45996.28881701389</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45996.28881701389</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45996.28881701389</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45996.28881701389</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45996.28881701389</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45996.28881701389</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45996.28881701389</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45996.28881701389</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45996.28881701389</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45996.28881701389</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45996.28881701389</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45996.28881701389</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45996.28881701389</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45996.28881701389</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45996.28881701389</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45996.28881701389</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45996.28881701389</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45996.28881701389</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45996.28881701389</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45996.28881701389</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45996.28881701389</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45996.28881701389</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45996.28881701389</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45996.28881701389</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45996.28881701389</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45996.28881701389</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45996.28881701389</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45996.28881701389</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45996.28881701389</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45996.28881701389</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45996.28881701389</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45996.28881701389</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45996.28881701389</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45996.28881701389</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45996.28881701389</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45996.28881701389</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45996.28881701389</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45996.28881701389</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45996.28881701389</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45996.28881701389</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45996.28881701389</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45996.28881701389</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45996.28881701389</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45996.28881701389</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45996.28881701389</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45996.28881701389</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45996.28881701389</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45996.28881701389</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45996.28881701389</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45996.28881701389</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45996.28881701389</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45996.28881701389</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45996.28881701389</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45996.28881701389</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45996.28881701389</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45996.28881701389</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45996.28881701389</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45996.28881701389</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45996.28881701389</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45996.28881701389</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45996.28881701389</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45996.28881701389</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45996.28881701389</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45996.28881701389</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45996.28881701389</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45996.28881701389</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45996.28881701389</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45996.28881701389</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45996.28881701389</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45996.28881701389</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45996.28881701389</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45996.28881701389</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45996.28881701389</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45996.28881701389</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45996.28881701389</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45996.28881701389</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45996.28881701389</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45996.28881701389</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45996.28881701389</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45996.28881701389</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171.28897928240622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11.901398263886222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26293</v>
      </c>
      <c r="E5" s="81" t="s">
        <v>39106</v>
      </c>
      <c r="F5" s="100">
        <v>45996.218495370369</v>
      </c>
      <c r="G5" s="101">
        <f ca="1">IFERROR(NOW()-F5,"-")</f>
        <v>7.0321874998626299E-2</v>
      </c>
      <c r="H5" s="100">
        <v>45996.204606481479</v>
      </c>
      <c r="I5" s="18" t="str">
        <f>IFERROR(VLOOKUP(D5,DB!A:F,6,0),"")</f>
        <v>Generator-DG</v>
      </c>
      <c r="J5" s="18" t="str">
        <f>IFERROR(VLOOKUP(D5,DB!A:G,7,0),"")</f>
        <v>Weak</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45996.288817245368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45996.288817245368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45996.288817245368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45996.288817245368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45996.288817245368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45996.288817245368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45996.288817245368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45996.288817245368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45996.288817245368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45996.288817245368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45996.288817245368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45996.288817245368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45996.288817245368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45996.288817245368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45996.288817245368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45996.288817245368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45996.288817245368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45996.288817245368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45996.288817245368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45996.288817245368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45996.288817245368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45996.288817245368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45996.288817245368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45996.288817245368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45996.288817245368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45996.288817245368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45996.288817245368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45996.288817245368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45996.288817245368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45996.288817245368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45996.288817245368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45996.288817245368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45996.288817245368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45996.288817245368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45996.288817245368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45996.288817245368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45996.288817245368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45996.288817245368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45996.288817245368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45996.288817245368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45996.288817245368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45996.288817245368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45996.288817245368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45996.288817245368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45996.288817245368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45996.288817245368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45996.288817245368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45996.288817245368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45996.288817245368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45996.288817245368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45996.288817245368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45996.288817245368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45996.288817245368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45996.288817245368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45996.288817245368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45996.288817245368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45996.288817245368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45996.288817245368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45996.288817245368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45996.288817245368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45996.288817245368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45996.288817245368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45996.288817245368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45996.288817245368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45996.288817245368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45996.288817245368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45996.288817245368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45996.288817245368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45996.288817245368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45996.288817245368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45996.288817245368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45996.288817245368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45996.288817245368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45996.288817245368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45996.288817245368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45996.288817245368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45996.288817245368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45996.288817245368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45996.288817245368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45996.288817245368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45996.288817245368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45996.288817245368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45996.288817245368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45996.288817245368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45996.288817245368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45996.288817245368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45996.288817245368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45996.288817245368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45996.288817245368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45996.288817245368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45996.288817245368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45996.288817245368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45996.288817245368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45996.288817245368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45996.288817245368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45996.288817245368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45996.288817245368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45996.288817245368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45996.288817245368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45996.288817245368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45996.288817245368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45996.288817245368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45996.288817245368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45996.288817245368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45996.288817245368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45996.288817245368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45996.288817245368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45996.288817245368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45996.288817245368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45996.288817245368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45996.288817245368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45996.288817245368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45996.288817245368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45996.288817245368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45996.288817245368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45996.288817245368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45996.288817245368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45996.288817245368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45996.288817245368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45996.288817245368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45996.288817245368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45996.288817245368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45996.288817245368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45996.288817245368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45996.288817245368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45996.288817245368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45996.288817245368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45996.288817245368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45996.288817245368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45996.288817245368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45996.288817245368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45996.288817245368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45996.288817245368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45996.288817245368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45996.288817245368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45996.288817245368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45996.288817245368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45996.288817245368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45996.288817245368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45996.288817245368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45996.288817245368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45996.288817245368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45996.288817245368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45996.288817245368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45996.288817245368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45996.288817245368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45996.288817245368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45996.288817245368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45996.288817245368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45996.288817245368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45996.288817245368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45996.288817245368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45996.288817245368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45996.288817245368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45996.288817245368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45996.288817245368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45996.288817245368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45996.288817245368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45996.288817245368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45996.288817245368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45996.288817245368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45996.288817245368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45996.288817245368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45996.288817245368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45996.288817245368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45996.288817245368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45996.288817245368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45996.288817245368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45996.288817245368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45996.288817245368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45996.288817245368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45996.288817245368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45996.288817245368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45996.288817245368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45996.288817245368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45996.288817245368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45996.288817245368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45996.288817245368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45996.288817245368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45996.288817245368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45996.288817245368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45996.288817245368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45996.288817245368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45996.288817245368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45996.288817245368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45996.288817245368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45996.288817245368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45996.288817245368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45996.288817245368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45996.288817245368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45996.288817245368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45996.288817245368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45996.288817245368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45996.288817245368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45996.288817245368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45996.288817245368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45996.288817245368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45996.288817245368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45996.288817245368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45996.288817245368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45996.288817245368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45996.288817245368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45996.288817245368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45996.288817245368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45996.288817245368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45996.288817245368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45996.288817245368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45996.288817245368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45996.288817245368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45996.288817245368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45996.288817245368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45996.288817245368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45996.288817245368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45996.288817245368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45996.288817245368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45996.288817245368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45996.288817245368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45996.288817245368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45996.288817245368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45996.288817245368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45996.288817245368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45996.288817245368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45996.288817245368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45996.288817245368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45996.288817245368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45996.288817245368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45996.288817245368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45996.288817245368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45996.288817245368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45996.288817245368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45996.288817245368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45996.288817245368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45996.288817245368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45996.288817245368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45996.288817245368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45996.288817245368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45996.288817245368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45996.288817245368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45996.288817245368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45996.288817245368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45996.288817245368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45996.288817245368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45996.288817245368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45996.288817245368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45996.288817245368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45996.288817245368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45996.288817245368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45996.288817245368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45996.288817245368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45996.288817245368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45996.288817245368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45996.288817245368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45996.288817245368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45996.288817245368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45996.288817245368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45996.288817245368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45996.288817245368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45996.288817245368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45996.288817245368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45996.288817245368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45996.288817245368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45996.288817245368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45996.288817245368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45996.288817245368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45996.288817245368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45996.288817245368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45996.288817245368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45996.288817245368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45996.288817245368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45996.288817245368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45996.288817245368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45996.288817245368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45996.288817245368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45996.288817245368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45996.288817245368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45996.288817245368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45996.288817245368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45996.288817245368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45996.288817245368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45996.288817245368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45996.288817245368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45996.288817245368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45996.288817245368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45996.288817245368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45996.288817245368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45996.288817245368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45996.288817245368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45996.288817245368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45996.288817245368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45996.288817245368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45996.288817245368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45996.288817245368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45996.288817245368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45996.288817245368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45996.288817245368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45996.288817245368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45996.288817245368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45996.288817245368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45996.288817245368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45996.288817245368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45996.288817245368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45996.288817245368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45996.288817245368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45996.288817245368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45996.288817245368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45996.288817245368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45996.288817245368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45996.288817245368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45996.288817245368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45996.288817245368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45996.288817245368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45996.288817245368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45996.288817245368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45996.288817245368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45996.288817245368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45996.288817245368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45996.288817245368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45996.288817245368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45996.288817245368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45996.288817245368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45996.288817245368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45996.288817245368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45996.288817245368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45996.288817245368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45996.288817245368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45996.288817245368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45996.288817245368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45996.288817245368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45996.288817245368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45996.288817245368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45996.288817245368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45996.288817245368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45996.288817245368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45996.288817245368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45996.288817245368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45996.288817245368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45996.288817245368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45996.288817245368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45996.288817245368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45996.288817245368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45996.288817245368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45996.288817245368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45996.288817245368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45996.288817245368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45996.288817245368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45996.288817245368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45996.288817245368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45996.288817245368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45996.288817245368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45996.288817245368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45996.288817245368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45996.288817245368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45996.288817245368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45996.288817245368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45996.288817245368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45996.288817245368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45996.288817245368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45996.288817245368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45996.288817245368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45996.288817245368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45996.288817245368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45996.288817245368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45996.288817245368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45996.288817245368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45996.288817245368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45996.288817245368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45996.288817245368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45996.288817245368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45996.288817245368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45996.288817245368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45996.288817245368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45996.288817245368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45996.288817245368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45996.288817245368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45996.288817245368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45996.288817245368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45996.288817245368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45996.288817245368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45996.288817245368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45996.288817245368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45996.288817245368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45996.288817245368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45996.288817245368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45996.288817245368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45996.288817245368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45996.288817245368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45996.288817245368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45996.288817245368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45996.288817245368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45996.288817245368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45996.288817245368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45996.288817245368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45996.288817245368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45996.288817245368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45996.288817245368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45996.288817245368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45996.288817245368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45996.288817245368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45996.288817245368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45996.288817245368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45996.288817245368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45996.288817245368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45996.288817245368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45996.288817245368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45996.288817245368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45996.288817245368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45996.288817245368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45996.288817245368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45996.288817245368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45996.288817245368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45996.288817245368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45996.288817245368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45996.288817245368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45996.288817245368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45996.288817245368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45996.288817245368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45996.288817245368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45996.288817245368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45996.288817245368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45996.288817245368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45996.288817245368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45996.288817245368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45996.288817245368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45996.288817245368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45996.288817245368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45996.288817245368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45996.288817245368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45996.288817245368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45996.288817245368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45996.288817245368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45996.288817245368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45996.288817245368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45996.288817245368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45996.288817245368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45996.288817245368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45996.288817245368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45996.288817245368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45996.288817245368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45996.288817245368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45996.288817245368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45996.288817245368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45996.288817245368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45996.288817245368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45996.288817245368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45996.288817245368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45996.288817245368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45996.288817245368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45996.288817245368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45996.288817245368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45996.288817245368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45996.288817245368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45996.288817245368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45996.288817245368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45996.288817245368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45996.288817245368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45996.288817245368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45996.288817245368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45996.288817245368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45996.288817245368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45996.288817245368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45996.288817245368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45996.288817245368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45996.288817245368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45996.288817245368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45996.288817245368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45996.288817245368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45996.288817245368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45996.288817245368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45996.288817245368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45996.288817245368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45996.288817245368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45996.288817245368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45996.288817245368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45996.288817245368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45996.288817245368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45996.288817245368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45996.288817245368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45996.288817245368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45996.288817245368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45996.288817245368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45996.288817245368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45996.288817245368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45996.288817245368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45996.288817245368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45996.288817245368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45996.288817245368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45996.288817245368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45996.288817245368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45996.288817245368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45996.288817245368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45996.288817245368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45996.288817245368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45996.288817245368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45996.288817245368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45996.288817245368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45996.288817245368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45996.288817245368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45996.288817245368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45996.288817245368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45996.288817245368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45996.288817245368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45996.288817245368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45996.288817245368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45996.288817245368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45996.288817245368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45996.288817245368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45996.288817245368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45996.288817245368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45996.288817245368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45996.288817245368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45996.288817245368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45996.288817245368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45996.288817245368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45996.288817245368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45996.288817245368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45996.288817245368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45996.288817245368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45996.288817245368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45996.288817245368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45996.288817245368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45996.288817245368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45996.288817245368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45996.288817245368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45996.288817245368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45996.288817245368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45996.288817245368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45996.288817245368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45996.288817245368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45996.288817245368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45996.288817245368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45996.288817245368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45996.288817245368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45996.288817245368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45996.288817245368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45996.288817245368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45996.288817245368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45996.288817245368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45996.288817245368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45996.288817245368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45996.288817245368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45996.288817245368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45996.288817245368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45996.288817245368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45996.288817245368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45996.288817245368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45996.288817245368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45996.288817245368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45996.288817245368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45996.288817245368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45996.288817245368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45996.288817245368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45996.288817245368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45996.288817245368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45996.288817245368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45996.288817245368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45996.288817245368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45996.288817245368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45996.288817245368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45996.288817245368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45996.288817245368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45996.288817245368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45996.288817245368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45996.288817245368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45996.288817245368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45996.288817245368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45996.288817245368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45996.288817245368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45996.288817245368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45996.288817245368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45996.288817245368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45996.288817245368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45996.288817245368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45996.288817245368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45996.288817245368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45996.288817245368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45996.288817245368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45996.288817245368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45996.288817245368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45996.288817245368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45996.288817245368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45996.288817245368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45996.288817245368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45996.288817245368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45996.288817245368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45996.288817245368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45996.288817245368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45996.288817245368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45996.288817245368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45996.288817245368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45996.288817245368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45996.288817245368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45996.288817245368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45996.288817245368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45996.288817245368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45996.288817245368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45996.288817245368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45996.288817245368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45996.288817245368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45996.288817245368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45996.288817245368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45996.288817245368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45996.288817245368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45996.288817245368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45996.288817245368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45996.288817245368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45996.288817245368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45996.288817245368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45996.288817245368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45996.288817245368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45996.288817245368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45996.288817245368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45996.288817245368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45996.288817245368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45996.288817245368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45996.288817245368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45996.288817245368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45996.288817245368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45996.288817245368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45996.288817245368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45996.288817245368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45996.288817245368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45996.288817245368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45996.288817245368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45996.288817245368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45996.288817245368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45996.288817245368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45996.288817245368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45996.288817245368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45996.288817245368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45996.288817245368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45996.288817245368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45996.288817245368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45996.288817245368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45996.288817245368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45996.288817245368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45996.288817245368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45996.288817245368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45996.288817245368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45996.288817245368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45996.288817245368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45996.288817245368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45996.288817245368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45996.288817245368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45996.288817245368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45996.288817245368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45996.288817245368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45996.288817245368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45996.288817245368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45996.288817245368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45996.288817245368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45996.288817245368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45996.288817245368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45996.288817245368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45996.288817245368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45996.288817245368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45996.288817245368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45996.288817245368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45996.288817245368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45996.288817245368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45996.288817245368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45996.288817245368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45996.288817245368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45996.288817245368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45996.288817245368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45996.288817245368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45996.288817245368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45996.288817245368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45996.288817245368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45996.288817245368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45996.288817245368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45996.288817245368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45996.288817245368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45996.288817245368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45996.288817245368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45996.288817245368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45996.288817245368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45996.288817245368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45996.288817245368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45996.288817245368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45996.288817245368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45996.288817245368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45996.288817245368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45996.288817245368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45996.288817245368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45996.288817245368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45996.288817245368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45996.288817245368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45996.288817245368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45996.288817245368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45996.288817245368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45996.288817245368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45996.288817245368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45996.288817245368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45996.288817245368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45996.288817245368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45996.288817245368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45996.288817245368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45996.288817245368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45996.288817245368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45996.288817245368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45996.288817245368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45996.288817245368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45996.288817245368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45996.288817245368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45996.288817245368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45996.288817245368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45996.288817245368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45996.288817245368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45996.288817245368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45996.288817245368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45996.288817245368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45996.288817245368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45996.288817245368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45996.288817245368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45996.288817245368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45996.288817245368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45996.288817245368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45996.288817245368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45996.288817245368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45996.288817245368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45996.288817245368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45996.288817245368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45996.288817245368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45996.288817245368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45996.288817245368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45996.288817245368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45996.288817245368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45996.288817245368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45996.288817245368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45996.288817245368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45996.288817245368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45996.288817245368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45996.288817245368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45996.288817245368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45996.288817245368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45996.288817245368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45996.288817245368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45996.288817245368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45996.288817245368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45996.288817245368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45996.288817245368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45996.288817245368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45996.288817245368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45996.288817245368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45996.288817245368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45996.288817245368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45996.288817245368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45996.288817245368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45996.288817245368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45996.288817245368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45996.288817245368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45996.288817245368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45996.288817245368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45996.288817245368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45996.288817245368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45996.288817245368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45996.288817245368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45996.288817245368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45996.288817245368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45996.288817245368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45996.288817245368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45996.288817245368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45996.288817245368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45996.288817245368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45996.288817245368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45996.288817245368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45996.288817245368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45996.288817245368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45996.288817245368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45996.288817245368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45996.288817245368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45996.288817245368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45996.288817245368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45996.288817245368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45996.288817245368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45996.288817245368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45996.288817245368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45996.288817245368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45996.288817245368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45996.288817245368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45996.288817245368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45996.288817245368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45996.288817245368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45996.288817245368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45996.288817245368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45996.288817245368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45996.288817245368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45996.288817245368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45996.288817245368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45996.288817245368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45996.288817245368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45996.288817245368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45996.288817245368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45996.288817245368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45996.288817245368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45996.288817245368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45996.288817245368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45996.288817245368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45996.288817245368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45996.288817245368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45996.288817245368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45996.288817245368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45996.288817245368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45996.288817245368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45996.288817245368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45996.288817245368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45996.288817245368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45996.288817245368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45996.288817245368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45996.288817245368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45996.288817245368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45996.288817245368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45996.288817245368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45996.288817245368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45996.288817245368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45996.288817245368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45996.288817245368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45996.288817245368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45996.288817245368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45996.288817245368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45996.288817245368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45996.288817245368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45996.288817245368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45996.288817245368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45996.288817245368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45996.288817245368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45996.288817245368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45996.288817245368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45996.288817245368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45996.288817245368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45996.288817245368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45996.288817245368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45996.288817245368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45996.288817245368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45996.288817245368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45996.288817245368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45996.288817245368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45996.288817245368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45996.288817245368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45996.288817245368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45996.288817245368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45996.288817245368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45996.288817245368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45996.288817245368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45996.288817245368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45996.288817245368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45996.288817245368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45996.288817245368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45996.288817245368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45996.288817245368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45996.288817245368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45996.288817245368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45996.288817245368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45996.288817245368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45996.288817245368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45996.288817245368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45996.288817245368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45996.288817245368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45996.288817245368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45996.288817245368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45996.288817245368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45996.288817245368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45996.288817245368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45996.288817245368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45996.288817245368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45996.288817245368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45996.288817245368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45996.288817245368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45996.288817245368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45996.288817245368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45996.288817245368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45996.288817245368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45996.288817245368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45996.288817245368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45996.288817245368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45996.288817245368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45996.288817245368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45996.288817245368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45996.288817245368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45996.288817245368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45996.288817245368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45996.288817245368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45996.288817245368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45996.288817245368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45996.288817245368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45996.288817245368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45996.288817245368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45996.288817245368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45996.288817245368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45996.288817245368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45996.288817245368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45996.288817245368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45996.288817245368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45996.288817245368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45996.288817245368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45996.288817245368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45996.288817245368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45996.288817245368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45996.288817245368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45996.288817245368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45996.288817245368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45996.288817245368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45996.288817245368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45996.288817245368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45996.288817245368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45996.288817245368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45996.288817245368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45996.288817245368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45996.288817245368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45996.288817245368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45996.288817245368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45996.288817245368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45996.288817245368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45996.288817245368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45996.288817245368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45996.288817245368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45996.288817245368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45996.288817245368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45996.288817245368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45996.288817245368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45996.288817245368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45996.288817245368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45996.288817245368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45996.288817245368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45996.288817245368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45996.288817245368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45996.288817245368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45996.288817245368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45996.288817245368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45996.288817245368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45996.288817245368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45996.288817245368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292.80809965277149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37373</v>
      </c>
      <c r="E3" s="91" t="s">
        <v>39106</v>
      </c>
      <c r="F3" s="92">
        <v>45996.171527777777</v>
      </c>
      <c r="G3" s="93">
        <f t="shared" ref="G3:G16" ca="1" si="0">IFERROR(NOW()-F3,"")</f>
        <v>0.11728923611372011</v>
      </c>
      <c r="H3" s="92">
        <v>45996.166319444441</v>
      </c>
      <c r="I3" s="110" t="str">
        <f>IFERROR(VLOOKUP(D3,DB!A:F,6,0),"")</f>
        <v>Generator-SG</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45996.28881701389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45996.28881701389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45996.28881701389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45996.288817245368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45996.288817245368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45996.288817245368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45996.288817245368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45996.288817245368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45996.288817245368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45996.288817245368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45996.288817245368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45996.288817245368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45996.288817245368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45996.288817245368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45996.288817245368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45996.288817245368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45996.288817245368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45996.288817245368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45996.288817245368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45996.288817245368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45996.288817245368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45996.288817245368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45996.288817245368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45996.288817245368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45996.288817245368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45996.288817245368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45996.288817245368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45996.288817245368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45996.288817245368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45996.288817245368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45996.288817245368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45996.288817245368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45996.288817245368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45996.288817245368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45996.288817245368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45996.288817245368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45996.288817245368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45996.288817245368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45996.288817245368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45996.288817245368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45996.288817245368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45996.288817245368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45996.288817245368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45996.288817245368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45996.288817245368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45996.288817245368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45996.288817245368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45996.288817245368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45996.288817245368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45996.288817245368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45996.288817245368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45996.288817245368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45996.288817245368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45996.288817245368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45996.288817245368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45996.288817245368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45996.288817245368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45996.288817245368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45996.288817245368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45996.288817245368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45996.288817245368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45996.288817245368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45996.288817245368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45996.288817245368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45996.288817245368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45996.288817245368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45996.288817245368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45996.288817245368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45996.288817245368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45996.288817245368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45996.288817245368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45996.288817245368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45996.288817245368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45996.288817245368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45996.288817245368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45996.288817245368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45996.288817245368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45996.288817245368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45996.288817245368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45996.288817245368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45996.288817245368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45996.288817245368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45996.288817245368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45996.288817245368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45996.288817245368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45996.288817245368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45996.288817245368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45996.288817245368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45996.288817245368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45996.288817245368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45996.288817245368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45996.288817245368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45996.288817245368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45996.288817245368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45996.288817245368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45996.288817245368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45996.288817245368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45996.288817245368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45996.288817245368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45996.288817245368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45996.288817245368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45996.288817245368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45996.288817245368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45996.288817245368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45996.288817245368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45996.288817245368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45996.288817245368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45996.288817245368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45996.288817245368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45996.288817245368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45996.288817245368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45996.288817245368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45996.288817245368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45996.288817245368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45996.288817245368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45996.288817245368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45996.288817245368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45996.288817245368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45996.288817245368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45996.288817245368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45996.288817245368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45996.288817245368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45996.288817245368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45996.288817245368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45996.288817245368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45996.288817245368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45996.288817245368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45996.288817245368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45996.288817245368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45996.288817245368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45996.288817245368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45996.288817245368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45996.288817245368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45996.288817245368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45996.288817245368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45996.288817245368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45996.288817245368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45996.288817245368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45996.288817245368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45996.288817245368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45996.288817245368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45996.288817245368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45996.288817245368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45996.288817245368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45996.288817245368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45996.288817245368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45996.288817245368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45996.288817245368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45996.288817245368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45996.288817245368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45996.288817245368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45996.288817245368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45996.288817245368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45996.288817245368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45996.288817245368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45996.288817245368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45996.288817245368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45996.288817245368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45996.288817245368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45996.288817245368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45996.288817245368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45996.288817245368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45996.288817245368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45996.288817245368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45996.288817245368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45996.288817245368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45996.288817245368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45996.288817245368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45996.288817245368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45996.288817245368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45996.288817245368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45996.288817245368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45996.288817245368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45996.288817245368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45996.288817245368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45996.288817245368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45996.288817245368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45996.288817245368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45996.288817245368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45996.288817245368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45996.288817245368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45996.288817245368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45996.288817245368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45996.288817245368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45996.288817245368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45996.288817245368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45996.288817245368</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6" sqref="K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104.45675706017937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70.099939930551045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47.627706134255277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14.915518402776797</v>
      </c>
      <c r="H5" s="135">
        <v>45981.360798611109</v>
      </c>
      <c r="I5" s="106" t="str">
        <f>IFERROR(VLOOKUP(D5,DB!A:F,6,0),"")</f>
        <v>SCECO</v>
      </c>
      <c r="J5" s="106" t="str">
        <f>IFERROR(VLOOKUP(D5,DB!A:G,7,0),"")</f>
        <v>Dead</v>
      </c>
      <c r="K5" s="106" t="s">
        <v>39205</v>
      </c>
      <c r="L5" s="106" t="str">
        <f>IFERROR(VLOOKUP(D5,DB!A:I,9,0),"")</f>
        <v>Latis</v>
      </c>
    </row>
    <row r="6" spans="1:13">
      <c r="A6" s="106" t="s">
        <v>39206</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39207</v>
      </c>
      <c r="L6" s="37" t="str">
        <f>IFERROR(VLOOKUP(D6,DB!A:I,9,0),"")</f>
        <v>Latis</v>
      </c>
    </row>
    <row r="7" spans="1:13">
      <c r="A7" s="37"/>
      <c r="B7" s="37" t="str">
        <f>IFERROR(VLOOKUP(D7,DB!A:K,11,0),"")</f>
        <v/>
      </c>
      <c r="C7" s="37"/>
      <c r="D7"/>
      <c r="E7" s="37"/>
      <c r="F7" s="38"/>
      <c r="G7" s="134">
        <f t="shared" ca="1" si="2"/>
        <v>45996.28881701389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45996.28881701389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45996.28881701389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45996.28881701389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45996.28881701389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45996.28881701389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45996.28881701389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45996.28881701389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45996.28881701389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45996.28881701389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45996.28881701389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45996.28881701389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45996.28881701389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45996.28881701389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45996.28881701389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45996.28881701389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45996.28881701389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45996.28881701389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45996.28881701389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45996.28881701389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45996.28881701389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45996.28881701389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45996.28881701389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45996.28881701389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45996.28881701389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45996.28881701389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45996.28881701389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45996.28881701389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45996.28881701389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45996.28881701389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45996.28881701389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45996.28881701389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45996.28881701389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45996.28881701389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45996.28881701389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45996.28881701389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45996.28881701389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45996.28881701389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45996.28881701389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45996.28881701389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45996.28881701389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45996.28881701389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45996.28881701389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45996.28881701389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45996.28881701389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45996.28881701389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45996.28881701389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45996.28881701389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45996.28881701389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45996.28881701389</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45996.28881701389</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45996.28881701389</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45996.28881701389</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45996.28881701389</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45996.28881701389</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45996.28881701389</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45996.28881701389</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45996.28881701389</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45996.28881701389</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45996.28881701389</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45996.28881701389</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45996.28881701389</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45996.28881701389</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45996.28881701389</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45996.28881701389</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45996.28881701389</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45996.28881701389</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45996.28881701389</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45996.28881701389</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45996.28881701389</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45996.28881701389</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45996.28881701389</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45996.28881701389</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45996.28881701389</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45996.28881701389</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45996.28881701389</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45996.28881701389</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45996.28881701389</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45996.28881701389</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45996.28881701389</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45996.28881701389</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45996.28881701389</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45996.28881701389</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45996.28881701389</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45996.28881701389</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45996.28881701389</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45996.28881701389</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45996.28881701389</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45996.28881701389</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45996.28881701389</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45996.28881701389</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45996.28881701389</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45996.28881701389</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45996.28881701389</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45996.28881701389</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45996.28881701389</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45996.28881701389</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45996.28881701389</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45996.28881701389</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45996.28881701389</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45996.28881701389</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45996.28881701389</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45996.28881701389</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45996.28881701389</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45996.28881701389</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45996.28881701389</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45996.28881701389</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45996.28881701389</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45996.28881701389</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45996.28881701389</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45996.28881701389</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45996.28881701389</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45996.28881701389</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45996.28881701389</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45996.28881701389</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45996.28881701389</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45996.28881701389</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45996.28881701389</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45996.28881701389</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45996.28881701389</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45996.28881701389</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45996.28881701389</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45996.28881701389</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45996.28881701389</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45996.28881701389</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45996.28881701389</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45996.28881701389</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45996.28881701389</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45996.28881701389</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45996.28881701389</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45996.28881701389</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45996.28881701389</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45996.28881701389</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45996.28881701389</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45996.28881701389</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45996.28881701389</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45996.28881701389</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45996.28881701389</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45996.28881701389</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45996.28881701389</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45996.28881701389</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45996.28881701389</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45996.28881701389</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45996.28881701389</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45996.28881701389</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45996.28881701389</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45996.28881701389</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45996.28881701389</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45996.28881701389</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45996.28881701389</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45996.28881701389</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45996.28881701389</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45996.28881701389</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45996.28881701389</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45996.28881701389</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45996.28881701389</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45996.28881701389</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45996.28881701389</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45996.28881701389</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45996.28881701389</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45996.28881701389</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45996.28881701389</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45996.28881701389</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45996.28881701389</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45996.28881701389</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45996.28881701389</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45996.28881701389</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45996.28881701389</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45996.28881701389</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45996.28881701389</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45996.28881701389</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45996.28881701389</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45996.28881701389</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45996.28881701389</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45996.28881701389</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45996.28881701389</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45996.28881701389</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45996.28881701389</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45996.28881701389</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45996.28881701389</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45996.28881701389</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45996.28881701389</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45996.28881701389</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45996.28881701389</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45996.28881701389</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45996.28881701389</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45996.28881701389</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45996.28881701389</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45996.28881701389</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45996.28881701389</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45996.28881701389</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45996.28881701389</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45996.28881701389</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45996.28881701389</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45996.28881701389</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45996.28881701389</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45996.28881701389</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45996.28881701389</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45996.28881701389</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45996.28881701389</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45996.28881701389</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45996.28881701389</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45996.28881701389</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45996.28881701389</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45996.28881701389</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45996.28881701389</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45996.28881701389</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45996.28881701389</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45996.28881701389</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45996.28881701389</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45996.28881701389</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45996.28881701389</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45996.28881701389</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45996.28881701389</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45996.28881701389</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45996.28881701389</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45996.28881701389</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45996.28881701389</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45996.28881701389</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45996.28881701389</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45996.28881701389</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45996.28881701389</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45996.28881701389</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45996.28881701389</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45996.28881701389</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45996.28881701389</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45996.28881701389</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45996.28881701389</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45996.28881701389</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45996.28881701389</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45996.28881701389</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45996.28881701389</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45996.28881701389</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45996.28881701389</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45996.28881701389</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45996.28881701389</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45996.28881701389</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45996.28881701389</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45996.28881701389</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45996.28881701389</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45996.28881701389</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45996.28881701389</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45996.28881701389</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45996.28881701389</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45996.28881701389</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45996.28881701389</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45996.28881701389</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45996.28881701389</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45996.28881701389</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45996.28881701389</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45996.28881701389</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45996.28881701389</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45996.28881701389</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45996.28881701389</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45996.28881701389</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45996.28881701389</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45996.28881701389</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45996.28881701389</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45996.28881701389</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45996.28881701389</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45996.28881701389</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45996.28881701389</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45996.28881701389</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45996.28881701389</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45996.28881701389</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45996.28881701389</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45996.28881701389</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45996.28881701389</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45996.28881701389</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45996.28881701389</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45996.28881701389</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45996.28881701389</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45996.28881701389</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45996.28881701389</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45996.28881701389</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45996.28881701389</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45996.28881701389</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45996.28881701389</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45996.28881701389</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45996.28881701389</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45996.28881701389</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45996.28881701389</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45996.28881701389</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45996.28881701389</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45996.28881701389</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45996.28881701389</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45996.28881701389</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45996.28881701389</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45996.28881701389</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45996.28881701389</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45996.28881701389</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45996.28881701389</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45996.28881701389</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45996.28881701389</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45996.28881701389</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45996.28881701389</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45996.28881701389</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45996.28881701389</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45996.28881701389</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45996.28881701389</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45996.28881701389</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45996.28881701389</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45996.28881701389</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45996.28881701389</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45996.28881701389</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45996.28881701389</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45996.28881701389</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45996.28881701389</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45996.28881701389</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45996.28881701389</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45996.28881701389</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45996.28881701389</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45996.28881701389</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45996.28881701389</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45996.28881701389</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45996.28881701389</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45996.28881701389</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45996.28881701389</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45996.28881701389</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45996.28881701389</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45996.28881701389</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45996.28881701389</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45996.28881701389</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45996.28881701389</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45996.28881701389</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45996.28881701389</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45996.28881701389</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45996.28881701389</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45996.28881701389</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45996.28881701389</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45996.28881701389</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45996.28881701389</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45996.28881701389</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45996.28881701389</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45996.28881701389</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45996.28881701389</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45996.28881701389</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45996.28881701389</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45996.28881701389</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45996.28881701389</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45996.28881701389</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45996.28881701389</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45996.28881701389</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45996.28881701389</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45996.28881701389</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45996.28881701389</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45996.28881701389</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45996.28881701389</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45996.28881701389</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45996.28881701389</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45996.28881701389</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45996.28881701389</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45996.28881701389</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45996.28881701389</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45996.28881701389</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45996.28881701389</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45996.28881701389</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45996.28881701389</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45996.28881701389</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45996.28881701389</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45996.28881701389</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45996.28881701389</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45996.28881701389</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45996.28881701389</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45996.28881701389</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45996.28881701389</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45996.28881701389</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45996.28881701389</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45996.28881701389</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45996.28881701389</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45996.28881701389</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45996.28881701389</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45996.28881701389</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45996.28881701389</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45996.28881701389</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45996.28881701389</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45996.28881701389</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45996.28881701389</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45996.28881701389</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45996.28881701389</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45996.28881701389</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45996.28881701389</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45996.28881701389</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45996.28881701389</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45996.28881701389</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45996.28881701389</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45996.28881701389</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45996.28881701389</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45996.28881701389</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45996.28881701389</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45996.28881701389</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45996.28881701389</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45996.28881701389</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45996.28881701389</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45996.28881701389</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45996.28881701389</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45996.28881701389</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45996.28881701389</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45996.28881701389</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45996.28881701389</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45996.28881701389</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45996.28881701389</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45996.28881701389</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45996.28881701389</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45996.28881701389</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45996.28881701389</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45996.28881701389</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45996.28881701389</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45996.28881701389</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45996.28881701389</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45996.28881701389</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45996.28881701389</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45996.28881701389</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45996.28881701389</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45996.28881701389</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45996.28881701389</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45996.28881701389</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45996.28881701389</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45996.28881701389</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45996.28881701389</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45996.28881701389</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45996.28881701389</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45996.28881701389</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45996.28881701389</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45996.28881701389</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45996.28881701389</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45996.28881701389</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45996.28881701389</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45996.28881701389</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45996.28881701389</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45996.28881701389</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45996.28881701389</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45996.28881701389</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45996.28881701389</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45996.28881701389</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45996.28881701389</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45996.28881701389</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45996.28881701389</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45996.28881701389</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45996.28881701389</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45996.28881701389</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45996.28881701389</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45996.28881701389</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45996.28881701389</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45996.28881701389</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45996.28881701389</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45996.28881701389</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45996.28881701389</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45996.28881701389</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45996.28881701389</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45996.28881701389</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45996.28881701389</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45996.28881701389</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45996.28881701389</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45996.28881701389</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45996.28881701389</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45996.28881701389</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45996.28881701389</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45996.28881701389</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45996.28881701389</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45996.28881701389</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45996.28881701389</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45996.28881701389</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45996.28881701389</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45996.28881701389</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45996.28881701389</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45996.28881701389</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45996.28881701389</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45996.28881701389</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45996.28881701389</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45996.28881701389</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45996.28881701389</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45996.28881701389</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45996.28881701389</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2025-12-05T03:55:56Z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