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11" documentId="120_S{2AC9BD13-BADA-5192-A53E-5A8FF88502F6}" xr6:coauthVersionLast="47" xr6:coauthVersionMax="47" xr10:uidLastSave="{20818FB6-21D5-4459-A88A-027ABEBB2248}"/>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37" i="1"/>
  <c r="G37" i="1"/>
  <c r="I37" i="1"/>
  <c r="J37" i="1"/>
  <c r="L37" i="1"/>
  <c r="B38" i="1"/>
  <c r="G38" i="1"/>
  <c r="I38" i="1"/>
  <c r="J38" i="1"/>
  <c r="L38" i="1"/>
  <c r="B39" i="1"/>
  <c r="G39" i="1"/>
  <c r="I39" i="1"/>
  <c r="J39" i="1"/>
  <c r="L39"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<sst xmlns="http://schemas.openxmlformats.org/spreadsheetml/2006/main" count="180273" uniqueCount="39119">
  <si>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</si>
  <si>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</si>
  <si>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</si>
  <si>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</si>
  <si>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</si>
  <si>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</si>
  <si>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</si>
  <si>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</si>
  <si>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</si>
  <si>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</si>
  <si>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</si>
  <si>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</si>
  <si>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</si>
  <si>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</si>
  <si>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</si>
  <si>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</si>
  <si>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</si>
  <si>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</si>
  <si>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</si>
  <si>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</si>
  <si>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</si>
  <si>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</si>
  <si>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</si>
  <si>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</si>
  <si>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</si>
  <si>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</si>
  <si>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</si>
  <si>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</si>
  <si>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</si>
  <si>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</si>
  <si>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</si>
  <si>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</si>
  <si>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</si>
  <si>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</si>
  <si>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</si>
  <si>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</si>
  <si>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</si>
  <si>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</si>
  <si>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</si>
  <si>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</si>
  <si>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</si>
  <si>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</si>
  <si>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</si>
  <si>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</si>
  <si>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</si>
  <si>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</si>
  <si>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</si>
  <si>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</si>
  <si>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</si>
  <si>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</si>
  <si>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</si>
  <si>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</si>
  <si>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</si>
  <si>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</si>
  <si>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</si>
  <si>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</si>
  <si>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</si>
  <si>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</si>
  <si>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</si>
  <si>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</si>
  <si>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</si>
  <si>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</si>
  <si>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</si>
  <si>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</si>
  <si>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</si>
  <si>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</si>
  <si>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</si>
  <si>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</si>
  <si>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</si>
  <si>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</si>
  <si>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</si>
  <si>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</si>
  <si>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</si>
  <si>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</si>
  <si>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</si>
  <si>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</si>
  <si>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</si>
  <si>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</si>
  <si>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</si>
  <si>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</si>
  <si>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</si>
  <si>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</si>
  <si>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</si>
  <si>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</si>
  <si>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</si>
  <si>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</si>
  <si>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</si>
  <si>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</si>
  <si>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</si>
  <si>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</si>
  <si>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</si>
  <si>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</si>
  <si>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</si>
  <si>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</si>
  <si>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</si>
  <si>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</si>
  <si>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</si>
  <si>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</si>
  <si>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</si>
  <si>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</si>
  <si>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</si>
  <si>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</si>
  <si>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</si>
  <si>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</si>
  <si>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</si>
  <si>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</si>
  <si>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</si>
  <si>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</si>
  <si>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</si>
  <si>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</si>
  <si>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</si>
  <si>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</si>
  <si>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</si>
  <si>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</si>
  <si>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</si>
  <si>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</si>
  <si>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</si>
  <si>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</si>
  <si>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</si>
  <si>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</si>
  <si>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</si>
  <si>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</si>
  <si>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</si>
  <si>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</si>
  <si>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</si>
  <si>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</si>
  <si>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</si>
  <si>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</si>
  <si>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</si>
  <si>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</si>
  <si>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</si>
  <si>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</si>
  <si>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</si>
  <si>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</si>
  <si>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</si>
  <si>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</si>
  <si>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</si>
  <si>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</si>
  <si>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</si>
  <si>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</si>
  <si>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</si>
  <si>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</si>
  <si>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</si>
  <si>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</si>
  <si>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</si>
  <si>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</si>
  <si>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</si>
  <si>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</si>
  <si>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</si>
  <si>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</si>
  <si>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</si>
  <si>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</si>
  <si>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</si>
  <si>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</si>
  <si>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</si>
  <si>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</si>
  <si>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</si>
  <si>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</si>
  <si>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</si>
  <si>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</si>
  <si>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</si>
  <si>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</si>
  <si>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</si>
  <si>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</si>
  <si>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</si>
  <si>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</si>
  <si>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</si>
  <si>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</si>
  <si>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</si>
  <si>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</si>
  <si>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</si>
  <si>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</si>
  <si>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</si>
  <si>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</si>
  <si>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</si>
  <si>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</si>
  <si>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</si>
  <si>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</si>
  <si>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</si>
  <si>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</si>
  <si>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</si>
  <si>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</si>
  <si>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</si>
  <si>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</si>
  <si>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</si>
  <si>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</si>
  <si>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</si>
  <si>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</si>
  <si>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</si>
  <si>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</si>
  <si>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</si>
  <si>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</si>
  <si>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</si>
  <si>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</si>
  <si>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</si>
  <si>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</si>
  <si>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</si>
  <si>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</si>
  <si>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</si>
  <si>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</si>
  <si>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</si>
  <si>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</si>
  <si>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</si>
  <si>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</si>
  <si>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</si>
  <si>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</si>
  <si>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</si>
  <si>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</si>
  <si>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</si>
  <si>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</si>
  <si>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</si>
  <si>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</si>
  <si>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</si>
  <si>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</si>
  <si>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</si>
  <si>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</si>
  <si>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</si>
  <si>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</si>
  <si>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</si>
  <si>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</si>
  <si>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</si>
  <si>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</si>
  <si>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</si>
  <si>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</si>
  <si>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</si>
  <si>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</si>
  <si>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</si>
  <si>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</si>
  <si>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</si>
  <si>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</si>
  <si>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</si>
  <si>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</si>
  <si>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</si>
  <si>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</si>
  <si>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</si>
  <si>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</si>
  <si>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</si>
  <si>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</si>
  <si>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</si>
  <si>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</si>
  <si>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</si>
  <si>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</si>
  <si>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</si>
  <si>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</si>
  <si>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</si>
  <si>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</si>
  <si>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</si>
  <si>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</si>
  <si>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</si>
  <si>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</si>
  <si>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</si>
  <si>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</si>
  <si>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</si>
  <si>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</si>
  <si>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</si>
  <si>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</si>
  <si>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</si>
  <si>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</si>
  <si>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</si>
  <si>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</si>
  <si>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</si>
  <si>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</si>
  <si>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</si>
  <si>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</si>
  <si>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</si>
  <si>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</si>
  <si>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</si>
  <si>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</si>
  <si>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</si>
  <si>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</si>
  <si>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</si>
  <si>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</si>
  <si>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</si>
  <si>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</si>
  <si>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</si>
  <si>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</si>
  <si>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</si>
  <si>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</si>
  <si>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</si>
  <si>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</si>
  <si>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</si>
  <si>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</si>
  <si>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</si>
  <si>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</si>
  <si>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</si>
  <si>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</si>
  <si>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</si>
  <si>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</si>
  <si>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</si>
  <si>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</si>
  <si>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</si>
  <si>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</si>
  <si>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</si>
  <si>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</si>
  <si>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</si>
  <si>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</si>
  <si>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</si>
  <si>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</si>
  <si>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</si>
  <si>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</si>
  <si>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</si>
  <si>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</si>
  <si>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</si>
  <si>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</si>
  <si>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</si>
  <si>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</si>
  <si>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</si>
  <si>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</si>
  <si>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</si>
  <si>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</si>
  <si>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</si>
  <si>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</si>
  <si>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</si>
  <si>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</si>
  <si>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</si>
  <si>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</si>
  <si>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</si>
  <si>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</si>
  <si>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</si>
  <si>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</si>
  <si>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</si>
  <si>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</si>
  <si>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</si>
  <si>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</si>
  <si>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</si>
  <si>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</si>
  <si>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</si>
  <si>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</si>
  <si>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</si>
  <si>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</si>
  <si>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</si>
  <si>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</si>
  <si>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</si>
  <si>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</si>
  <si>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</si>
  <si>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</si>
  <si>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</si>
  <si>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</si>
  <si>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</si>
  <si>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</si>
  <si>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</si>
  <si>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</si>
  <si>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</si>
  <si>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</si>
  <si>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</si>
  <si>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</si>
  <si>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</si>
  <si>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</si>
  <si>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</si>
  <si>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</si>
  <si>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</si>
  <si>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</si>
  <si>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</si>
  <si>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</si>
  <si>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</si>
  <si>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</si>
  <si>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</si>
  <si>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</si>
  <si>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</si>
  <si>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</si>
  <si>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</si>
  <si>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</si>
  <si>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</si>
  <si>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</si>
  <si>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</si>
  <si>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</si>
  <si>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</si>
  <si>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</si>
  <si>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</si>
  <si>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</si>
  <si>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</si>
  <si>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</si>
  <si>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</si>
  <si>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</si>
  <si>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</si>
  <si>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</si>
  <si>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</si>
  <si>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</si>
  <si>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</si>
  <si>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</si>
  <si>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</si>
  <si>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</si>
  <si>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</si>
  <si>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</si>
  <si>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</si>
  <si>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</si>
  <si>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</si>
  <si>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</si>
  <si>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</si>
  <si>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</si>
  <si>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</si>
  <si>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</si>
  <si>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</si>
  <si>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</si>
  <si>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</si>
  <si>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</si>
  <si>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</si>
  <si>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</si>
  <si>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</si>
  <si>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</si>
  <si>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</si>
  <si>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</si>
  <si>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</si>
  <si>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</si>
  <si>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</si>
  <si>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</si>
  <si>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</si>
  <si>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</si>
  <si>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</si>
  <si>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</si>
  <si>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</si>
  <si>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</si>
  <si>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</si>
  <si>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</si>
  <si>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</si>
  <si>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</si>
  <si>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</si>
  <si>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</si>
  <si>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</si>
  <si>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</si>
  <si>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</si>
  <si>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</si>
  <si>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</si>
  <si>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</si>
  <si>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</si>
  <si>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</si>
  <si>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</si>
  <si>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</si>
  <si>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</si>
  <si>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</si>
  <si>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</si>
  <si>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</si>
  <si>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</si>
  <si>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</si>
  <si>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</si>
  <si>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</si>
  <si>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</si>
  <si>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</si>
  <si>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</si>
  <si>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</si>
  <si>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</si>
  <si>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</si>
  <si>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</si>
  <si>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</si>
  <si>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</si>
  <si>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</si>
  <si>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</si>
  <si>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</si>
  <si>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</si>
  <si>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</si>
  <si>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</si>
  <si>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</si>
  <si>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</si>
  <si>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</si>
  <si>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</si>
  <si>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</si>
  <si>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</si>
  <si>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</si>
  <si>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</si>
  <si>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</si>
  <si>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</si>
  <si>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</si>
  <si>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</si>
  <si>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</si>
  <si>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</si>
  <si>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</si>
  <si>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</si>
  <si>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</si>
  <si>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</si>
  <si>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</si>
  <si>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</si>
  <si>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</si>
  <si>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</si>
  <si>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</si>
  <si>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</si>
  <si>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</si>
  <si>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</si>
  <si>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</si>
  <si>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</si>
  <si>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</si>
  <si>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</si>
  <si>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</si>
  <si>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</si>
  <si>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</si>
  <si>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</si>
  <si>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</si>
  <si>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</si>
  <si>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</si>
  <si>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</si>
  <si>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</si>
  <si>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</si>
  <si>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</si>
  <si>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</si>
  <si>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</si>
  <si>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</si>
  <si>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</si>
  <si>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</si>
  <si>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</si>
  <si>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</si>
  <si>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</si>
  <si>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</si>
  <si>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</si>
  <si>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</si>
  <si>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</si>
  <si>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</si>
  <si>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</si>
  <si>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</si>
  <si>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</si>
  <si>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</si>
  <si>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</si>
  <si>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</si>
  <si>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</si>
  <si>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</si>
  <si>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</si>
  <si>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</si>
  <si>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</si>
  <si>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</si>
  <si>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</si>
  <si>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</si>
  <si>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</si>
  <si>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</si>
  <si>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</si>
  <si>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</si>
  <si>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</si>
  <si>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</si>
  <si>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</si>
  <si>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</si>
  <si>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</si>
  <si>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</si>
  <si>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</si>
  <si>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</si>
  <si>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</si>
  <si>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</si>
  <si>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</si>
  <si>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</si>
  <si>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</si>
  <si>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</si>
  <si>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</si>
  <si>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</si>
  <si>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</si>
  <si>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</si>
  <si>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</si>
  <si>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</si>
  <si>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</si>
  <si>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</si>
  <si>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</si>
  <si>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</si>
  <si>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</si>
  <si>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</si>
  <si>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</si>
  <si>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</si>
  <si>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</si>
  <si>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</si>
  <si>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</si>
  <si>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</si>
  <si>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</si>
  <si>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</si>
  <si>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</si>
  <si>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</si>
  <si>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</si>
  <si>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</si>
  <si>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</si>
  <si>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</si>
  <si>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</si>
  <si>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</si>
  <si>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</si>
  <si>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</si>
  <si>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</si>
  <si>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</si>
  <si>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</si>
  <si>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</si>
  <si>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</si>
  <si>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</si>
  <si>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</si>
  <si>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</si>
  <si>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</si>
  <si>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</si>
  <si>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</si>
  <si>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</si>
  <si>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</si>
  <si>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</si>
  <si>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</si>
  <si>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</si>
  <si>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</si>
  <si>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</si>
  <si>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</si>
  <si>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</si>
  <si>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</si>
  <si>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</si>
  <si>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</si>
  <si>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</si>
  <si>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</si>
  <si>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</si>
  <si>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</si>
  <si>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</si>
  <si>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</si>
  <si>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</si>
  <si>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</si>
  <si>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</si>
  <si>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</si>
  <si>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</si>
  <si>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</si>
  <si>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</si>
  <si>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</si>
  <si>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</si>
  <si>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</si>
  <si>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</si>
  <si>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</si>
  <si>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</si>
  <si>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</si>
  <si>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</si>
  <si>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</si>
  <si>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</si>
  <si>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</si>
  <si>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</si>
  <si>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</si>
  <si>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</si>
  <si>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</si>
  <si>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</si>
  <si>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</si>
  <si>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</si>
  <si>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</si>
  <si>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</si>
  <si>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</si>
  <si>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</si>
  <si>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</si>
  <si>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</si>
  <si>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</si>
  <si>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</si>
  <si>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</si>
  <si>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</si>
  <si>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</si>
  <si>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</si>
  <si>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</si>
  <si>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</si>
  <si>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</si>
  <si>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</si>
  <si>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</si>
  <si>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</si>
  <si>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</si>
  <si>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</si>
  <si>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</si>
  <si>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</si>
  <si>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</si>
  <si>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</si>
  <si>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</si>
  <si>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</si>
  <si>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</si>
  <si>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</si>
  <si>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</si>
  <si>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</si>
  <si>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</si>
  <si>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</si>
  <si>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</si>
  <si>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</si>
  <si>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</si>
  <si>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</si>
  <si>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</si>
  <si>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</si>
  <si>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</si>
  <si>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</si>
  <si>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</si>
  <si>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</si>
  <si>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</si>
  <si>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</si>
  <si>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</si>
  <si>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</si>
  <si>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</si>
  <si>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</si>
  <si>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</si>
  <si>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</si>
  <si>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</si>
  <si>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</si>
  <si>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</si>
  <si>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</si>
  <si>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</si>
  <si>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</si>
  <si>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</si>
  <si>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</si>
  <si>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</si>
  <si>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</si>
  <si>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</si>
  <si>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</si>
  <si>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</si>
  <si>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</si>
  <si>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</si>
  <si>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</si>
  <si>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</si>
  <si>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</si>
  <si>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</si>
  <si>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</si>
  <si>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</si>
  <si>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</si>
  <si>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</si>
  <si>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</si>
  <si>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</si>
  <si>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</si>
  <si>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</si>
  <si>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</si>
  <si>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</si>
  <si>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</si>
  <si>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</si>
  <si>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</si>
  <si>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</si>
  <si>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</si>
  <si>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</si>
  <si>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</si>
  <si>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</si>
  <si>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</si>
  <si>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</si>
  <si>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</si>
  <si>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</si>
  <si>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</si>
  <si>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</si>
  <si>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</si>
  <si>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</si>
  <si>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</si>
  <si>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</si>
  <si>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</si>
  <si>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</si>
  <si>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</si>
  <si>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</si>
  <si>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</si>
  <si>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</si>
  <si>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</si>
  <si>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</si>
  <si>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</si>
  <si>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</si>
  <si>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</si>
  <si>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</si>
  <si>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</si>
  <si>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</si>
  <si>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</si>
  <si>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</si>
  <si>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</si>
  <si>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</si>
  <si>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</si>
  <si>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</si>
  <si>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</si>
  <si>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</si>
  <si>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</si>
  <si>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</si>
  <si>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</si>
  <si>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</si>
  <si>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</si>
  <si>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</si>
  <si>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</si>
  <si>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</si>
  <si>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</si>
  <si>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</si>
  <si>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</si>
  <si>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</si>
  <si>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</si>
  <si>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</si>
  <si>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</si>
  <si>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</si>
  <si>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</si>
  <si>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</si>
  <si>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</si>
  <si>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</si>
  <si>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</si>
  <si>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</si>
  <si>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</si>
  <si>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</si>
  <si>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</si>
  <si>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</si>
  <si>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</si>
  <si>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</si>
  <si>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</si>
  <si>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</si>
  <si>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</si>
  <si>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</si>
  <si>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</si>
  <si>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</si>
  <si>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</si>
  <si>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</si>
  <si>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</si>
  <si>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</si>
  <si>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</si>
  <si>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</si>
  <si>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</si>
  <si>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</si>
  <si>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</si>
  <si>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</si>
  <si>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</si>
  <si>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</si>
  <si>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</si>
  <si>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</si>
  <si>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</si>
  <si>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</si>
  <si>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</si>
  <si>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</si>
  <si>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</si>
  <si>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</si>
  <si>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</si>
  <si>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</si>
  <si>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</si>
  <si>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</si>
  <si>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</si>
  <si>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</si>
  <si>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</si>
  <si>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</si>
  <si>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</si>
  <si>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</si>
  <si>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</si>
  <si>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</si>
  <si>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</si>
  <si>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</si>
  <si>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</si>
  <si>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</si>
  <si>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</si>
  <si>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</si>
  <si>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</si>
  <si>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</si>
  <si>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</si>
  <si>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</si>
  <si>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</si>
  <si>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</si>
  <si>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</si>
  <si>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</si>
  <si>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</si>
  <si>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</si>
  <si>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</si>
  <si>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</si>
  <si>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</si>
  <si>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</si>
  <si>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</si>
  <si>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</si>
  <si>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</si>
  <si>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</si>
  <si>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</si>
  <si>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</si>
  <si>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</si>
  <si>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</si>
  <si>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</si>
  <si>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</si>
  <si>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</si>
  <si>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</si>
  <si>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</si>
  <si>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</si>
  <si>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</si>
  <si>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</si>
  <si>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</si>
  <si>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</si>
  <si>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</si>
  <si>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</si>
  <si>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</si>
  <si>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</si>
  <si>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</si>
  <si>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</si>
  <si>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</si>
  <si>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</si>
  <si>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</si>
  <si>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</si>
  <si>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</si>
  <si>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</si>
  <si>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</si>
  <si>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</si>
  <si>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</si>
  <si>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</si>
  <si>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</si>
  <si>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</si>
  <si>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</si>
  <si>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</si>
  <si>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</si>
  <si>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</si>
  <si>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</si>
  <si>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</si>
  <si>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</si>
  <si>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</si>
  <si>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</si>
  <si>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</si>
  <si>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</si>
  <si>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</si>
  <si>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</si>
  <si>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</si>
  <si>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</si>
  <si>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</si>
  <si>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</si>
  <si>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</si>
  <si>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</si>
  <si>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</si>
  <si>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</si>
  <si>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</si>
  <si>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</si>
  <si>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</si>
  <si>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</si>
  <si>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</si>
  <si>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</si>
  <si>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</si>
  <si>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</si>
  <si>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</si>
  <si>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</si>
  <si>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</si>
  <si>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</si>
  <si>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</si>
  <si>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</si>
  <si>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</si>
  <si>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</si>
  <si>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</si>
  <si>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</si>
  <si>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</si>
  <si>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</si>
  <si>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</si>
  <si>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</si>
  <si>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</si>
  <si>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</si>
  <si>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</si>
  <si>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</si>
  <si>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</si>
  <si>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</si>
  <si>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</si>
  <si>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</si>
  <si>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</si>
  <si>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</si>
  <si>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</si>
  <si>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</si>
  <si>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</si>
  <si>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</si>
  <si>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</si>
  <si>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</si>
  <si>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</si>
  <si>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</si>
  <si>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</si>
  <si>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</si>
  <si>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</si>
  <si>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</si>
  <si>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</si>
  <si>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</si>
  <si>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</si>
  <si>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</si>
  <si>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</si>
  <si>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</si>
  <si>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</si>
  <si>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</si>
  <si>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</si>
  <si>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</si>
  <si>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</si>
  <si>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</si>
  <si>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</si>
  <si>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</si>
  <si>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</si>
  <si>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</si>
  <si>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</si>
  <si>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</si>
  <si>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</si>
  <si>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</si>
  <si>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</si>
  <si>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</si>
  <si>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</si>
  <si>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</si>
  <si>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</si>
  <si>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</si>
  <si>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</si>
  <si>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</si>
  <si>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</si>
  <si>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</si>
  <si>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</si>
  <si>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</si>
  <si>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</si>
  <si>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</si>
  <si>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</si>
  <si>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</si>
  <si>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</si>
  <si>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</si>
  <si>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</si>
  <si>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</si>
  <si>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</si>
  <si>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</si>
  <si>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</si>
  <si>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</si>
  <si>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</si>
  <si>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</si>
  <si>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</si>
  <si>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</si>
  <si>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</si>
  <si>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</si>
  <si>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</si>
  <si>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</si>
  <si>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</si>
  <si>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</si>
  <si>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</si>
  <si>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</si>
  <si>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</si>
  <si>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</si>
  <si>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</si>
  <si>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</si>
  <si>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</si>
  <si>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</si>
  <si>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</si>
  <si>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</si>
  <si>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</si>
  <si>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</si>
  <si>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</si>
  <si>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</si>
  <si>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</si>
  <si>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</si>
  <si>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</si>
  <si>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</si>
  <si>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</si>
  <si>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</si>
  <si>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</si>
  <si>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</si>
  <si>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</si>
  <si>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</si>
  <si>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</si>
  <si>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</si>
  <si>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</si>
  <si>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</si>
  <si>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</si>
  <si>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</si>
  <si>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</si>
  <si>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</si>
  <si>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</si>
  <si>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</si>
  <si>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</si>
  <si>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</si>
  <si>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</si>
  <si>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</si>
  <si>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</si>
  <si>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</si>
  <si>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</si>
  <si>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</si>
  <si>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</si>
  <si>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</si>
  <si>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</si>
  <si>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</si>
  <si>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</si>
  <si>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</si>
  <si>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</si>
  <si>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</si>
  <si>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</si>
  <si>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</si>
  <si>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</si>
  <si>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</si>
  <si>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</si>
  <si>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</si>
  <si>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</si>
  <si>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</si>
  <si>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</si>
  <si>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</si>
  <si>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</si>
  <si>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</si>
  <si>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</si>
  <si>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</si>
  <si>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</si>
  <si>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</si>
  <si>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</si>
  <si>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</si>
  <si>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</si>
  <si>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</si>
  <si>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</si>
  <si>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</si>
  <si>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</si>
  <si>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</si>
  <si>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</si>
  <si>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</si>
  <si>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</si>
  <si>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</si>
  <si>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</si>
  <si>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</si>
  <si>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</si>
  <si>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</si>
  <si>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</si>
  <si>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</si>
  <si>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</si>
  <si>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</si>
  <si>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</si>
  <si>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</si>
  <si>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</si>
  <si>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</si>
  <si>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</si>
  <si>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</si>
  <si>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</si>
  <si>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</si>
  <si>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</si>
  <si>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</si>
  <si>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</si>
  <si>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</si>
  <si>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</si>
  <si>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</si>
  <si>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</si>
  <si>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</si>
  <si>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</si>
  <si>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</si>
  <si>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</si>
  <si>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</si>
  <si>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</si>
  <si>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</si>
  <si>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</si>
  <si>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</si>
  <si>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</si>
  <si>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</si>
  <si>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</si>
  <si>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</si>
  <si>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</si>
  <si>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</si>
  <si>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</si>
  <si>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</si>
  <si>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</si>
  <si>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</si>
  <si>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</si>
  <si>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</si>
  <si>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</si>
  <si>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</si>
  <si>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</si>
  <si>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</si>
  <si>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</si>
  <si>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</si>
  <si>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</si>
  <si>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</si>
  <si>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</si>
  <si>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</si>
  <si>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</si>
  <si>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</si>
  <si>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</si>
  <si>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</si>
  <si>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</si>
  <si>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</si>
  <si>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</si>
  <si>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</si>
  <si>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</si>
  <si>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</si>
  <si>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</si>
  <si>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</si>
  <si>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</si>
  <si>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</si>
  <si>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</si>
  <si>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</si>
  <si>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</si>
  <si>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</si>
  <si>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</si>
  <si>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</si>
  <si>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</si>
  <si>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</si>
  <si>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</si>
  <si>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</si>
  <si>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</si>
  <si>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</si>
  <si>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</si>
  <si>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</si>
  <si>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</si>
  <si>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</si>
  <si>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</si>
  <si>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</si>
  <si>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</si>
  <si>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</si>
  <si>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</si>
  <si>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</si>
  <si>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</si>
  <si>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</si>
  <si>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</si>
  <si>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</si>
  <si>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</si>
  <si>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</si>
  <si>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</si>
  <si>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</si>
  <si>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</si>
  <si>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</si>
  <si>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</si>
  <si>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</si>
  <si>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</si>
  <si>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</si>
  <si>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</si>
  <si>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</si>
  <si>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</si>
  <si>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</si>
  <si>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</si>
  <si>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</si>
  <si>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</si>
  <si>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</si>
  <si>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</si>
  <si>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</si>
  <si>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</si>
  <si>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</si>
  <si>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</si>
  <si>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</si>
  <si>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</si>
  <si>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</si>
  <si>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</si>
  <si>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</si>
  <si>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</si>
  <si>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</si>
  <si>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</si>
  <si>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</si>
  <si>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</si>
  <si>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</si>
  <si>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</si>
  <si>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</si>
  <si>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</si>
  <si>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</si>
  <si>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</si>
  <si>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</si>
  <si>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</si>
  <si>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</si>
  <si>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</si>
  <si>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</si>
  <si>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</si>
  <si>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</si>
  <si>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</si>
  <si>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</si>
  <si>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</si>
  <si>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</si>
  <si>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</si>
  <si>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</si>
  <si>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</si>
  <si>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</si>
  <si>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</si>
  <si>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</si>
  <si>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</si>
  <si>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</si>
  <si>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</si>
  <si>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</si>
  <si>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</si>
  <si>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</si>
  <si>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</si>
  <si>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</si>
  <si>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</si>
  <si>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</si>
  <si>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</si>
  <si>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</si>
  <si>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</si>
  <si>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</si>
  <si>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</si>
  <si>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</si>
  <si>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</si>
  <si>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</si>
  <si>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</si>
  <si>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</si>
  <si>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</si>
  <si>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</si>
  <si>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</si>
  <si>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</si>
  <si>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</si>
  <si>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</si>
  <si>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</si>
  <si>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</si>
  <si>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</si>
  <si>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</si>
  <si>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</si>
  <si>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</si>
  <si>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</si>
  <si>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</si>
  <si>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</si>
  <si>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</si>
  <si>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</si>
  <si>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</si>
  <si>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</si>
  <si>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</si>
  <si>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</si>
  <si>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</si>
  <si>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</si>
  <si>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</si>
  <si>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</si>
  <si>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</si>
  <si>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</si>
  <si>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</si>
  <si>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</si>
  <si>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</si>
  <si>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</si>
  <si>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</si>
  <si>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</si>
  <si>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</si>
  <si>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</si>
  <si>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</si>
  <si>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</si>
  <si>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</si>
  <si>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</si>
  <si>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</si>
  <si>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</si>
  <si>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</si>
  <si>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</si>
  <si>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</si>
  <si>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</si>
  <si>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</si>
  <si>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</si>
  <si>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</si>
  <si>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</si>
  <si>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</si>
  <si>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</si>
  <si>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</si>
  <si>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</si>
  <si>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</si>
  <si>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</si>
  <si>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</si>
  <si>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</si>
  <si>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</si>
  <si>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</si>
  <si>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</si>
  <si>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</si>
  <si>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</si>
  <si>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</si>
  <si>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</si>
  <si>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</si>
  <si>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</si>
  <si>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</si>
  <si>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</si>
  <si>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</si>
  <si>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</si>
  <si>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</si>
  <si>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</si>
  <si>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</si>
  <si>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</si>
  <si>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</si>
  <si>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</si>
  <si>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</si>
  <si>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</si>
  <si>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</si>
  <si>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</si>
  <si>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</si>
  <si>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</si>
  <si>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</si>
  <si>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</si>
  <si>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</si>
  <si>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</si>
  <si>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</si>
  <si>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</si>
  <si>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</si>
  <si>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</si>
  <si>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</si>
  <si>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</si>
  <si>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</si>
  <si>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</si>
  <si>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</si>
  <si>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</si>
  <si>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</si>
  <si>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</si>
  <si>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</si>
  <si>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</si>
  <si>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</si>
  <si>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</si>
  <si>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</si>
  <si>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</si>
  <si>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</si>
  <si>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</si>
  <si>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</si>
  <si>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</si>
  <si>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</si>
  <si>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</si>
  <si>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</si>
  <si>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</si>
  <si>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</si>
  <si>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</si>
  <si>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</si>
  <si>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</si>
  <si>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</si>
  <si>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</si>
  <si>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</si>
  <si>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</si>
  <si>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</si>
  <si>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</si>
  <si>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</si>
  <si>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</si>
  <si>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</si>
  <si>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</si>
  <si>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</si>
  <si>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</si>
  <si>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</si>
  <si>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</si>
  <si>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</si>
  <si>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</si>
  <si>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</si>
  <si>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</si>
  <si>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</si>
  <si>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</si>
  <si>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</si>
  <si>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</si>
  <si>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</si>
  <si>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</si>
  <si>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</si>
  <si>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</si>
  <si>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</si>
  <si>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</si>
  <si>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</si>
  <si>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</si>
  <si>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</si>
  <si>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</si>
  <si>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</si>
  <si>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</si>
  <si>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</si>
  <si>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</si>
  <si>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</si>
  <si>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</si>
  <si>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</si>
  <si>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</si>
  <si>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</si>
  <si>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</si>
  <si>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</si>
  <si>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</si>
  <si>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</si>
  <si>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</si>
  <si>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</si>
  <si>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</si>
  <si>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</si>
  <si>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</si>
  <si>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</si>
  <si>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</si>
  <si>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</si>
  <si>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</si>
  <si>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</si>
  <si>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</si>
  <si>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</si>
  <si>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</si>
  <si>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</si>
  <si>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</si>
  <si>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</si>
  <si>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</si>
  <si>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</si>
  <si>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</si>
  <si>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</si>
  <si>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</si>
  <si>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</si>
  <si>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</si>
  <si>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</si>
  <si>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</si>
  <si>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</si>
  <si>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</si>
  <si>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</si>
  <si>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</si>
  <si>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</si>
  <si>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</si>
  <si>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</si>
  <si>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</si>
  <si>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</si>
  <si>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</si>
  <si>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</si>
  <si>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</si>
  <si>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</si>
  <si>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</si>
  <si>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</si>
  <si>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</si>
  <si>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</si>
  <si>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</si>
  <si>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</si>
  <si>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</si>
  <si>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</si>
  <si>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</si>
  <si>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</si>
  <si>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</si>
  <si>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</si>
  <si>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</si>
  <si>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</si>
  <si>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</si>
  <si>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</si>
  <si>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</si>
  <si>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</si>
  <si>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</si>
  <si>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</si>
  <si>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</si>
  <si>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</si>
  <si>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</si>
  <si>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</si>
  <si>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</si>
  <si>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</si>
  <si>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</si>
  <si>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</si>
  <si>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</si>
  <si>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</si>
  <si>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</si>
  <si>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</si>
  <si>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</si>
  <si>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</si>
  <si>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</si>
  <si>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</si>
  <si>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</si>
  <si>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</si>
  <si>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</si>
  <si>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</si>
  <si>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</si>
  <si>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</si>
  <si>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</si>
  <si>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</si>
  <si>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</si>
  <si>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</si>
  <si>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</si>
  <si>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</si>
  <si>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</si>
  <si>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</si>
  <si>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</si>
  <si>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</si>
  <si>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</si>
  <si>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</si>
  <si>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</si>
  <si>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</si>
  <si>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</si>
  <si>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</si>
  <si>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</si>
  <si>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</si>
  <si>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</si>
  <si>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</si>
  <si>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</si>
  <si>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</si>
  <si>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</si>
  <si>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</si>
  <si>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</si>
  <si>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</si>
  <si>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</si>
  <si>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</si>
  <si>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</si>
  <si>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</si>
  <si>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</si>
  <si>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</si>
  <si>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</si>
  <si>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</si>
  <si>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</si>
  <si>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</si>
  <si>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</si>
  <si>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</si>
  <si>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</si>
  <si>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</si>
  <si>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</si>
  <si>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</si>
  <si>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</si>
  <si>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</si>
  <si>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</si>
  <si>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</si>
  <si>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</si>
  <si>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</si>
  <si>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</si>
  <si>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</si>
  <si>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</si>
  <si>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</si>
  <si>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</si>
  <si>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</si>
  <si>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</si>
  <si>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</si>
  <si>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</si>
  <si>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</si>
  <si>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</si>
  <si>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</si>
  <si>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</si>
  <si>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</si>
  <si>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</si>
  <si>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</si>
  <si>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</si>
  <si>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</si>
  <si>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</si>
  <si>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</si>
  <si>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</si>
  <si>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</si>
  <si>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</si>
  <si>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</si>
  <si>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</si>
  <si>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</si>
  <si>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</si>
  <si>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</si>
  <si>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</si>
  <si>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</si>
  <si>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</si>
  <si>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</si>
  <si>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</si>
  <si>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</si>
  <si>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</si>
  <si>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</si>
  <si>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</si>
  <si>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</si>
  <si>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</si>
  <si>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</si>
  <si>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</si>
  <si>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</si>
  <si>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</si>
  <si>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</si>
  <si>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</si>
  <si>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</si>
  <si>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</si>
  <si>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</si>
  <si>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</si>
  <si>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</si>
  <si>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</si>
  <si>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</si>
  <si>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</si>
  <si>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</si>
  <si>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</si>
  <si>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</si>
  <si>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</si>
  <si>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</si>
  <si>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</si>
  <si>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</si>
  <si>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</si>
  <si>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</si>
  <si>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</si>
  <si>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</si>
  <si>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</si>
  <si>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</si>
  <si>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</si>
  <si>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</si>
  <si>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</si>
  <si>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</si>
  <si>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</si>
  <si>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</si>
  <si>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</si>
  <si>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</si>
  <si>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</si>
  <si>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</si>
  <si>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</si>
  <si>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</si>
  <si>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</si>
  <si>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</si>
  <si>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</si>
  <si>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</si>
  <si>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</si>
  <si>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</si>
  <si>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</si>
  <si>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</si>
  <si>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</si>
  <si>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</si>
  <si>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</si>
  <si>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</si>
  <si>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</si>
  <si>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</si>
  <si>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</si>
  <si>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</si>
  <si>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</si>
  <si>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</si>
  <si>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</si>
  <si>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</si>
  <si>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</si>
  <si>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</si>
  <si>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</si>
  <si>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</si>
  <si>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</si>
  <si>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</si>
  <si>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</si>
  <si>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</si>
  <si>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</si>
  <si>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</si>
  <si>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</si>
  <si>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</si>
  <si>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</si>
  <si>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</si>
  <si>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</si>
  <si>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</si>
  <si>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</si>
  <si>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</si>
  <si>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</si>
  <si>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</si>
  <si>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</si>
  <si>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</si>
  <si>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</si>
  <si>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</si>
  <si>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</si>
  <si>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</si>
  <si>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</si>
  <si>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</si>
  <si>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</si>
  <si>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</si>
  <si>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</si>
  <si>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</si>
  <si>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</si>
  <si>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</si>
  <si>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</si>
  <si>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</si>
  <si>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</si>
  <si>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</si>
  <si>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</si>
  <si>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</si>
  <si>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</si>
  <si>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</si>
  <si>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</si>
  <si>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</si>
  <si>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</si>
  <si>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</si>
  <si>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</si>
  <si>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</si>
  <si>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</si>
  <si>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</si>
  <si>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</si>
  <si>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</si>
  <si>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</si>
  <si>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</si>
  <si>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</si>
  <si>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</si>
  <si>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</si>
  <si>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</si>
  <si>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</si>
  <si>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</si>
  <si>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</si>
  <si>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</si>
  <si>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</si>
  <si>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</si>
  <si>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</si>
  <si>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</si>
  <si>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</si>
  <si>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</si>
  <si>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</si>
  <si>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</si>
  <si>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</si>
  <si>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</si>
  <si>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</si>
  <si>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</si>
  <si>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</si>
  <si>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</si>
  <si>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</si>
  <si>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</si>
  <si>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</si>
  <si>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</si>
  <si>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</si>
  <si>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</si>
  <si>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</si>
  <si>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</si>
  <si>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</si>
  <si>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</si>
  <si>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</si>
  <si>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</si>
  <si>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</si>
  <si>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</si>
  <si>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</si>
  <si>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</si>
  <si>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</si>
  <si>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</si>
  <si>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</si>
  <si>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</si>
  <si>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</si>
  <si>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</si>
  <si>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</si>
  <si>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</si>
  <si>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</si>
  <si>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</si>
  <si>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</si>
  <si>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</si>
  <si>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</si>
  <si>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</si>
  <si>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</si>
  <si>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</si>
  <si>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</si>
  <si>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</si>
  <si>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</si>
  <si>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</si>
  <si>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</si>
  <si>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</si>
  <si>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</si>
  <si>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</si>
  <si>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</si>
  <si>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</si>
  <si>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</si>
  <si>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</si>
  <si>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</si>
  <si>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</si>
  <si>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</si>
  <si>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</si>
  <si>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</si>
  <si>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</si>
  <si>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</si>
  <si>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</si>
  <si>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</si>
  <si>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</si>
  <si>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</si>
  <si>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</si>
  <si>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</si>
  <si>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</si>
  <si>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</si>
  <si>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</si>
  <si>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</si>
  <si>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</si>
  <si>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</si>
  <si>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</si>
  <si>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</si>
  <si>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</si>
  <si>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</si>
  <si>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</si>
  <si>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</si>
  <si>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</si>
  <si>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</si>
  <si>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</si>
  <si>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</si>
  <si>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</si>
  <si>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</si>
  <si>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</si>
  <si>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</si>
  <si>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</si>
  <si>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</si>
  <si>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</si>
  <si>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</si>
  <si>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</si>
  <si>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</si>
  <si>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</si>
  <si>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</si>
  <si>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</si>
  <si>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</si>
  <si>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</si>
  <si>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</si>
  <si>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</si>
  <si>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</si>
  <si>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</si>
  <si>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</si>
  <si>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</si>
  <si>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</si>
  <si>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</si>
  <si>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</si>
  <si>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</si>
  <si>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</si>
  <si>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</si>
  <si>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</si>
  <si>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</si>
  <si>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</si>
  <si>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</si>
  <si>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</si>
  <si>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</si>
  <si>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</si>
  <si>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</si>
  <si>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</si>
  <si>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</si>
  <si>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</si>
  <si>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</si>
  <si>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</si>
  <si>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</si>
  <si>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</si>
  <si>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</si>
  <si>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</si>
  <si>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</si>
  <si>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</si>
  <si>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</si>
  <si>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</si>
  <si>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</si>
  <si>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</si>
  <si>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</si>
  <si>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</si>
  <si>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</si>
  <si>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</si>
  <si>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</si>
  <si>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</si>
  <si>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</si>
  <si>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</si>
  <si>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</si>
  <si>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</si>
  <si>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</si>
  <si>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</si>
  <si>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</si>
  <si>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</si>
  <si>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</si>
  <si>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</si>
  <si>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</si>
  <si>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</si>
  <si>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</si>
  <si>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</si>
  <si>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</si>
  <si>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</si>
  <si>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</si>
  <si>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</si>
  <si>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</si>
  <si>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</si>
  <si>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</si>
  <si>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</si>
  <si>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</si>
  <si>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</si>
  <si>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</si>
  <si>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</si>
  <si>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</si>
  <si>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</si>
  <si>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</si>
  <si>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</si>
  <si>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</si>
  <si>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</si>
  <si>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</si>
  <si>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</si>
  <si>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</si>
  <si>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</si>
  <si>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</si>
  <si>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</si>
  <si>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</si>
  <si>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</si>
  <si>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</si>
  <si>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</si>
  <si>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</si>
  <si>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</si>
  <si>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</si>
  <si>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</si>
  <si>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</si>
  <si>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</si>
  <si>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</si>
  <si>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</si>
  <si>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</si>
  <si>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</si>
  <si>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</si>
  <si>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</si>
  <si>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</si>
  <si>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</si>
  <si>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</si>
  <si>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</si>
  <si>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</si>
  <si>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</si>
  <si>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</si>
  <si>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</si>
  <si>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</si>
  <si>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</si>
  <si>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</si>
  <si>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</si>
  <si>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</si>
  <si>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</si>
  <si>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</si>
  <si>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</si>
  <si>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</si>
  <si>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</si>
  <si>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</si>
  <si>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</si>
  <si>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</si>
  <si>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</si>
  <si>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</si>
  <si>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</si>
  <si>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</si>
  <si>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</si>
  <si>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</si>
  <si>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</si>
  <si>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</si>
  <si>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</si>
  <si>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</si>
  <si>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</si>
  <si>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</si>
  <si>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</si>
  <si>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</si>
  <si>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</si>
  <si>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</si>
  <si>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</si>
  <si>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</si>
  <si>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</si>
  <si>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</si>
  <si>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</si>
  <si>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</si>
  <si>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</si>
  <si>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</si>
  <si>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</si>
  <si>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</si>
  <si>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</si>
  <si>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</si>
  <si>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</si>
  <si>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</si>
  <si>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</si>
  <si>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</si>
  <si>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</si>
  <si>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</si>
  <si>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</si>
  <si>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</si>
  <si>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</si>
  <si>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</si>
  <si>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</si>
  <si>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</si>
  <si>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</si>
  <si>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</si>
  <si>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</si>
  <si>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</si>
  <si>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</si>
  <si>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</si>
  <si>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</si>
  <si>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</si>
  <si>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</si>
  <si>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</si>
  <si>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</si>
  <si>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</si>
  <si>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</si>
  <si>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</si>
  <si>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</si>
  <si>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</si>
  <si>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</si>
  <si>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</si>
  <si>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</si>
  <si>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</si>
  <si>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</si>
  <si>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</si>
  <si>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</si>
  <si>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</si>
  <si>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</si>
  <si>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</si>
  <si>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</si>
  <si>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</si>
  <si>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</si>
  <si>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</si>
  <si>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</si>
  <si>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</si>
  <si>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</si>
  <si>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</si>
  <si>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</si>
  <si>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</si>
  <si>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</si>
  <si>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</si>
  <si>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</si>
  <si>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</si>
  <si>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</si>
  <si>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</si>
  <si>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</si>
  <si>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</si>
  <si>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</si>
  <si>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</si>
  <si>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</si>
  <si>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</si>
  <si>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</si>
  <si>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</si>
  <si>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</si>
  <si>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</si>
  <si>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</si>
  <si>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</si>
  <si>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</si>
  <si>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</si>
  <si>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</si>
  <si>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</si>
  <si>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</si>
  <si>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</si>
  <si>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</si>
  <si>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</si>
  <si>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</si>
  <si>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</si>
  <si>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</si>
  <si>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</si>
  <si>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</si>
  <si>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</si>
  <si>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</si>
  <si>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</si>
  <si>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</si>
  <si>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</si>
  <si>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</si>
  <si>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</si>
  <si>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</si>
  <si>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</si>
  <si>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</si>
  <si>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</si>
  <si>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</si>
  <si>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</si>
  <si>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</si>
  <si>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</si>
  <si>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</si>
  <si>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</si>
  <si>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</si>
  <si>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</si>
  <si>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</si>
  <si>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</si>
  <si>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</si>
  <si>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</si>
  <si>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</si>
  <si>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</si>
  <si>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</si>
  <si>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</si>
  <si>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</si>
  <si>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</si>
  <si>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</si>
  <si>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</si>
  <si>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</si>
  <si>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</si>
  <si>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</si>
  <si>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</si>
  <si>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</si>
  <si>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</si>
  <si>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</si>
  <si>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</si>
  <si>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</si>
  <si>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</si>
  <si>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</si>
  <si>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</si>
  <si>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</si>
  <si>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</si>
  <si>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</si>
  <si>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</si>
  <si>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</si>
  <si>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</si>
  <si>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</si>
  <si>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</si>
  <si>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</si>
  <si>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</si>
  <si>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</si>
  <si>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</si>
  <si>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</si>
  <si>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</si>
  <si>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</si>
  <si>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</si>
  <si>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</si>
  <si>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</si>
  <si>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</si>
  <si>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</si>
  <si>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</si>
  <si>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</si>
  <si>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</si>
  <si>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</si>
  <si>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</si>
  <si>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</si>
  <si>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</si>
  <si>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</si>
  <si>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</si>
  <si>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</si>
  <si>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</si>
  <si>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</si>
  <si>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</si>
  <si>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</si>
  <si>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</si>
  <si>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</si>
  <si>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</si>
  <si>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</si>
  <si>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</si>
  <si>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</si>
  <si>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</si>
  <si>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</si>
  <si>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</si>
  <si>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</si>
  <si>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</si>
  <si>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</si>
  <si>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</si>
  <si>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</si>
  <si>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</si>
  <si>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</si>
  <si>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</si>
  <si>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</si>
  <si>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</si>
  <si>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</si>
  <si>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</si>
  <si>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</si>
  <si>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</si>
  <si>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</si>
  <si>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</si>
  <si>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</si>
  <si>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</si>
  <si>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</si>
  <si>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</si>
  <si>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</si>
  <si>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</si>
  <si>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</si>
  <si>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</si>
  <si>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</si>
  <si>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</si>
  <si>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</si>
  <si>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</si>
  <si>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</si>
  <si>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</si>
  <si>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</si>
  <si>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</si>
  <si>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</si>
  <si>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</si>
  <si>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</si>
  <si>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</si>
  <si>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</si>
  <si>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</si>
  <si>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</si>
  <si>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</si>
  <si>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</si>
  <si>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</si>
  <si>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</si>
  <si>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</si>
  <si>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</si>
  <si>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</si>
  <si>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</si>
  <si>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</si>
  <si>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</si>
  <si>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</si>
  <si>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</si>
  <si>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</si>
  <si>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</si>
  <si>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</si>
  <si>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</si>
  <si>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</si>
  <si>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</si>
  <si>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</si>
  <si>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</si>
  <si>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</si>
  <si>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</si>
  <si>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</si>
  <si>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</si>
  <si>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</si>
  <si>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</si>
  <si>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</si>
  <si>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</si>
  <si>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</si>
  <si>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</si>
  <si>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</si>
  <si>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</si>
  <si>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</si>
  <si>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</si>
  <si>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</si>
  <si>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</si>
  <si>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</si>
  <si>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</si>
  <si>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</si>
  <si>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</si>
  <si>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</si>
  <si>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</si>
  <si>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</si>
  <si>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</si>
  <si>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</si>
  <si>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</si>
  <si>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</si>
  <si>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</si>
  <si>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</si>
  <si>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</si>
  <si>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</si>
  <si>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</si>
  <si>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</si>
  <si>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</si>
  <si>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</si>
  <si>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</si>
  <si>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</si>
  <si>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</si>
  <si>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</si>
  <si>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</si>
  <si>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</si>
  <si>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</si>
  <si>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</si>
  <si>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</si>
  <si>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</si>
  <si>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</si>
  <si>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</si>
  <si>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</si>
  <si>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</si>
  <si>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</si>
  <si>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</si>
  <si>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</si>
  <si>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</si>
  <si>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</si>
  <si>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</si>
  <si>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</si>
  <si>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</si>
  <si>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</si>
  <si>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</si>
  <si>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</si>
  <si>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</si>
  <si>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</si>
  <si>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</si>
  <si>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</si>
  <si>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</si>
  <si>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</si>
  <si>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</si>
  <si>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</si>
  <si>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</si>
  <si>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</si>
  <si>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</si>
  <si>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</si>
  <si>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</si>
  <si>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</si>
  <si>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</si>
  <si>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</si>
  <si>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</si>
  <si>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</si>
  <si>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</si>
  <si>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</si>
  <si>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</si>
  <si>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</si>
  <si>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</si>
  <si>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</si>
  <si>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</si>
  <si>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</si>
  <si>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</si>
  <si>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</si>
  <si>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</si>
  <si>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</si>
  <si>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</si>
  <si>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</si>
  <si>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</si>
  <si>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</si>
  <si>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</si>
  <si>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</si>
  <si>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</si>
  <si>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</si>
  <si>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</si>
  <si>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</si>
  <si>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</si>
  <si>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</si>
  <si>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</si>
  <si>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</si>
  <si>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</si>
  <si>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</si>
  <si>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</si>
  <si>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</si>
  <si>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</si>
  <si>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</si>
  <si>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</si>
  <si>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</si>
  <si>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</si>
  <si>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</si>
  <si>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</si>
  <si>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</si>
  <si>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</si>
  <si>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</si>
  <si>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</si>
  <si>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</si>
  <si>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</si>
  <si>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</si>
  <si>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</si>
  <si>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</si>
  <si>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</si>
  <si>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</si>
  <si>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</si>
  <si>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</si>
  <si>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</si>
  <si>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</si>
  <si>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</si>
  <si>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</si>
  <si>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</si>
  <si>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</si>
  <si>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</si>
  <si>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</si>
  <si>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</si>
  <si>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</si>
  <si>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</si>
  <si>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</si>
  <si>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</si>
  <si>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</si>
  <si>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</si>
  <si>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</si>
  <si>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</si>
  <si>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</si>
  <si>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</si>
  <si>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</si>
  <si>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</si>
  <si>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</si>
  <si>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</si>
  <si>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</si>
  <si>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</si>
  <si>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</si>
  <si>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</si>
  <si>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</si>
  <si>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</si>
  <si>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</si>
  <si>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</si>
  <si>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</si>
  <si>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</si>
  <si>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</si>
  <si>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</si>
  <si>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</si>
  <si>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</si>
  <si>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</si>
  <si>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</si>
  <si>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</si>
  <si>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</si>
  <si>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</si>
  <si>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</si>
  <si>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</si>
  <si>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</si>
  <si>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</si>
  <si>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</si>
  <si>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</si>
  <si>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</si>
  <si>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</si>
  <si>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</si>
  <si>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</si>
  <si>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</si>
  <si>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</si>
  <si>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</si>
  <si>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</si>
  <si>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</si>
  <si>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</si>
  <si>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</si>
  <si>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</si>
  <si>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</si>
  <si>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</si>
  <si>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</si>
  <si>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</si>
  <si>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</si>
  <si>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</si>
  <si>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</si>
  <si>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</si>
  <si>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</si>
  <si>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</si>
  <si>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</si>
  <si>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</si>
  <si>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</si>
  <si>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</si>
  <si>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</si>
  <si>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</si>
  <si>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</si>
  <si>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</si>
  <si>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</si>
  <si>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</si>
  <si>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</si>
  <si>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</si>
  <si>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</si>
  <si>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</si>
  <si>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</si>
  <si>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</si>
  <si>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</si>
  <si>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</si>
  <si>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</si>
  <si>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</si>
  <si>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</si>
  <si>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</si>
  <si>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</si>
  <si>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</si>
  <si>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</si>
  <si>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</si>
  <si>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</si>
  <si>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</si>
  <si>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</si>
  <si>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</si>
  <si>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</si>
  <si>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</si>
  <si>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</si>
  <si>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</si>
  <si>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</si>
  <si>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</si>
  <si>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</si>
  <si>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</si>
  <si>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</si>
  <si>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</si>
  <si>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</si>
  <si>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</si>
  <si>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</si>
  <si>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</si>
  <si>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</si>
  <si>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</si>
  <si>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</si>
  <si>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</si>
  <si>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</si>
  <si>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</si>
  <si>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</si>
  <si>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</si>
  <si>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</si>
  <si>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</si>
  <si>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</si>
  <si>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</si>
  <si>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</si>
  <si>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</si>
  <si>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</si>
  <si>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</si>
  <si>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</si>
  <si>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</si>
  <si>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</si>
  <si>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</si>
  <si>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</si>
  <si>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</si>
  <si>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</si>
  <si>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</si>
  <si>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</si>
  <si>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</si>
  <si>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</si>
  <si>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</si>
  <si>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</si>
  <si>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</si>
  <si>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</si>
  <si>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</si>
  <si>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</si>
  <si>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</si>
  <si>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</si>
  <si>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</si>
  <si>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</si>
  <si>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</si>
  <si>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</si>
  <si>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</si>
  <si>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</si>
  <si>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</si>
  <si>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</si>
  <si>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</si>
  <si>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</si>
  <si>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</si>
  <si>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</si>
  <si>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</si>
  <si>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</si>
  <si>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</si>
  <si>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</si>
  <si>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</si>
  <si>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</si>
  <si>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</si>
  <si>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</si>
  <si>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</si>
  <si>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</si>
  <si>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</si>
  <si>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</si>
  <si>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</si>
  <si>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</si>
  <si>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</si>
  <si>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</si>
  <si>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</si>
  <si>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</si>
  <si>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</si>
  <si>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</si>
  <si>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</si>
  <si>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</si>
  <si>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</si>
  <si>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</si>
  <si>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</si>
  <si>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</si>
  <si>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</si>
  <si>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</si>
  <si>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</si>
  <si>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</si>
  <si>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</si>
  <si>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</si>
  <si>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</si>
  <si>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</si>
  <si>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</si>
  <si>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</si>
  <si>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</si>
  <si>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</si>
  <si>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</si>
  <si>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</si>
  <si>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</si>
  <si>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</si>
  <si>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</si>
  <si>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</si>
  <si>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</si>
  <si>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</si>
  <si>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</si>
  <si>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</si>
  <si>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</si>
  <si>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</si>
  <si>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</si>
  <si>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</si>
  <si>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</si>
  <si>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</si>
  <si>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</si>
  <si>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</si>
  <si>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</si>
  <si>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</si>
  <si>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</si>
  <si>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</si>
  <si>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</si>
  <si>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</si>
  <si>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</si>
  <si>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</si>
  <si>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</si>
  <si>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</si>
  <si>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</si>
  <si>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</si>
  <si>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</si>
  <si>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</si>
  <si>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</si>
  <si>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</si>
  <si>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</si>
  <si>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</si>
  <si>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</si>
  <si>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</si>
  <si>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</si>
  <si>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</si>
  <si>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</si>
  <si>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</si>
  <si>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</si>
  <si>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</si>
  <si>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</si>
  <si>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</si>
  <si>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</si>
  <si>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</si>
  <si>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</si>
  <si>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</si>
  <si>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</si>
  <si>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</si>
  <si>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</si>
  <si>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</si>
  <si>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</si>
  <si>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</si>
  <si>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</si>
  <si>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</si>
  <si>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</si>
  <si>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</si>
  <si>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</si>
  <si>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</si>
  <si>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</si>
  <si>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</si>
  <si>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</si>
  <si>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</si>
  <si>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</si>
  <si>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</si>
  <si>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</si>
  <si>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</si>
  <si>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</si>
  <si>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</si>
  <si>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</si>
  <si>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</si>
  <si>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</si>
  <si>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</si>
  <si>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</si>
  <si>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</si>
  <si>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</si>
  <si>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</si>
  <si>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</si>
  <si>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</si>
  <si>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</si>
  <si>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</si>
  <si>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</si>
  <si>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</si>
  <si>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</si>
  <si>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</si>
  <si>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</si>
  <si>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</si>
  <si>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</si>
  <si>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</si>
  <si>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</si>
  <si>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</si>
  <si>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</si>
  <si>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</si>
  <si>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</si>
  <si>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</si>
  <si>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</si>
  <si>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</si>
  <si>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</si>
  <si>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</si>
  <si>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</si>
  <si>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</si>
  <si>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</si>
  <si>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</si>
  <si>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</si>
  <si>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</si>
  <si>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</si>
  <si>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</si>
  <si>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</si>
  <si>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</si>
  <si>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</si>
  <si>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</si>
  <si>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</si>
  <si>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</si>
  <si>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</si>
  <si>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</si>
  <si>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</si>
  <si>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</si>
  <si>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</si>
  <si>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</si>
  <si>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</si>
  <si>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</si>
  <si>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</si>
  <si>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</si>
  <si>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</si>
  <si>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</si>
  <si>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</si>
  <si>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</si>
  <si>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</si>
  <si>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</si>
  <si>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</si>
  <si>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</si>
  <si>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</si>
  <si>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</si>
  <si>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</si>
  <si>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</si>
  <si>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</si>
  <si>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</si>
  <si>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</si>
  <si>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</si>
  <si>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</si>
  <si>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</si>
  <si>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</si>
  <si>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</si>
  <si>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</si>
  <si>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</si>
  <si>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</si>
  <si>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</si>
  <si>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</si>
  <si>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</si>
  <si>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</si>
  <si>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</si>
  <si>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</si>
  <si>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</si>
  <si>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</si>
  <si>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</si>
  <si>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</si>
  <si>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</si>
  <si>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</si>
  <si>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</si>
  <si>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</si>
  <si>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</si>
  <si>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</si>
  <si>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</si>
  <si>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</si>
  <si>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</si>
  <si>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</si>
  <si>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</si>
  <si>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</si>
  <si>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</si>
  <si>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</si>
  <si>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</si>
  <si>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</si>
  <si>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</si>
  <si>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</si>
  <si>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</si>
  <si>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</si>
  <si>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</si>
  <si>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</si>
  <si>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</si>
  <si>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</si>
  <si>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</si>
  <si>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</si>
  <si>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</si>
  <si>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</si>
  <si>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</si>
  <si>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</si>
  <si>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</si>
  <si>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</si>
  <si>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</si>
  <si>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</si>
  <si>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</si>
  <si>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</si>
  <si>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</si>
  <si>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</si>
  <si>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</si>
  <si>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</si>
  <si>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</si>
  <si>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</si>
  <si>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</si>
  <si>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</si>
  <si>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</si>
  <si>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</si>
  <si>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</si>
  <si>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</si>
  <si>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</si>
  <si>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</si>
  <si>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</si>
  <si>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</si>
  <si>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</si>
  <si>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</si>
  <si>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</si>
  <si>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</si>
  <si>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</si>
  <si>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</si>
  <si>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</si>
  <si>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</si>
  <si>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</si>
  <si>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</si>
  <si>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</si>
  <si>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</si>
  <si>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</si>
  <si>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</si>
  <si>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</si>
  <si>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</si>
  <si>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</si>
  <si>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</si>
  <si>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</si>
  <si>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</si>
  <si>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</si>
  <si>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</si>
  <si>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</si>
  <si>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</si>
  <si>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</si>
  <si>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</si>
  <si>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</si>
  <si>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</si>
  <si>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</si>
  <si>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</si>
  <si>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</si>
  <si>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</si>
  <si>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</si>
  <si>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</si>
  <si>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</si>
  <si>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</si>
  <si>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</si>
  <si>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</si>
  <si>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</si>
  <si>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</si>
  <si>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</si>
  <si>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</si>
  <si>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</si>
  <si>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</si>
  <si>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</si>
  <si>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</si>
  <si>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</si>
  <si>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</si>
  <si>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</si>
  <si>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</si>
  <si>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</si>
  <si>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</si>
  <si>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</si>
  <si>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</si>
  <si>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</si>
  <si>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</si>
  <si>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</si>
  <si>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</si>
  <si>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</si>
  <si>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</si>
  <si>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</si>
  <si>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</si>
  <si>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</si>
  <si>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</si>
  <si>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</si>
  <si>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</si>
  <si>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</si>
  <si>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</si>
  <si>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</si>
  <si>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</si>
  <si>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</si>
  <si>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</si>
  <si>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</si>
  <si>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</si>
  <si>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</si>
  <si>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</si>
  <si>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</si>
  <si>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</si>
  <si>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</si>
  <si>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</si>
  <si>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</si>
  <si>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</si>
  <si>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</si>
  <si>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</si>
  <si>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</si>
  <si>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</si>
  <si>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</si>
  <si>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</si>
  <si>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</si>
  <si>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</si>
  <si>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</si>
  <si>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</si>
  <si>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</si>
  <si>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</si>
  <si>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</si>
  <si>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</si>
  <si>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</si>
  <si>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</si>
  <si>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</si>
  <si>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</si>
  <si>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</si>
  <si>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</si>
  <si>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</si>
  <si>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</si>
  <si>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</si>
  <si>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</si>
  <si>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</si>
  <si>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</si>
  <si>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</si>
  <si>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</si>
  <si>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</si>
  <si>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</si>
  <si>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</si>
  <si>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</si>
  <si>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</si>
  <si>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</si>
  <si>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</si>
  <si>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</si>
  <si>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</si>
  <si>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</si>
  <si>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</si>
  <si>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</si>
  <si>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</si>
  <si>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</si>
  <si>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</si>
  <si>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</si>
  <si>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</si>
  <si>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</si>
  <si>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</si>
  <si>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</si>
  <si>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</si>
  <si>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</si>
  <si>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</si>
  <si>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</si>
  <si>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</si>
  <si>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</si>
  <si>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</si>
  <si>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</si>
  <si>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</si>
  <si>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</si>
  <si>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</si>
  <si>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</si>
  <si>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</si>
  <si>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</si>
  <si>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</si>
  <si>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</si>
  <si>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</si>
  <si>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</si>
  <si>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</si>
  <si>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</si>
  <si>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</si>
  <si>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</si>
  <si>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</si>
  <si>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</si>
  <si>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</si>
  <si>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</si>
  <si>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</si>
  <si>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</si>
  <si>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</si>
  <si>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</si>
  <si>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</si>
  <si>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</si>
  <si>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</si>
  <si>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</si>
  <si>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</si>
  <si>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</si>
  <si>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</si>
  <si>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</si>
  <si>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</si>
  <si>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</si>
  <si>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</si>
  <si>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</si>
  <si>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</si>
  <si>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</si>
  <si>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</si>
  <si>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</si>
  <si>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</si>
  <si>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</si>
  <si>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</si>
  <si>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</si>
  <si>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</si>
  <si>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</si>
  <si>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</si>
  <si>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</si>
  <si>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</si>
  <si>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</si>
  <si>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</si>
  <si>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</si>
  <si>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</si>
  <si>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</si>
  <si>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</si>
  <si>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</si>
  <si>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</si>
  <si>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</si>
  <si>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</si>
  <si>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</si>
  <si>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</si>
  <si>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</si>
  <si>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</si>
  <si>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</si>
  <si>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</si>
  <si>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</si>
  <si>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</si>
  <si>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</si>
  <si>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</si>
  <si>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</si>
  <si>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</si>
  <si>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</si>
  <si>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</si>
  <si>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</si>
  <si>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</si>
  <si>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</si>
  <si>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</si>
  <si>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</si>
  <si>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</si>
  <si>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</si>
  <si>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</si>
  <si>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</si>
  <si>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</si>
  <si>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</si>
  <si>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</si>
  <si>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</si>
  <si>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</si>
  <si>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</si>
  <si>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</si>
  <si>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</si>
  <si>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</si>
  <si>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</si>
  <si>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</si>
  <si>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</si>
  <si>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</si>
  <si>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</si>
  <si>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</si>
  <si>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</si>
  <si>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</si>
  <si>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</si>
  <si>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</si>
  <si>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</si>
  <si>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</si>
  <si>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</si>
  <si>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</si>
  <si>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</si>
  <si>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</si>
  <si>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</si>
  <si>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</si>
  <si>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</si>
  <si>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</si>
  <si>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</si>
  <si>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</si>
  <si>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</si>
  <si>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</si>
  <si>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</si>
  <si>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</si>
  <si>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</si>
  <si>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</si>
  <si>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</si>
  <si>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</si>
  <si>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</si>
  <si>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</si>
  <si>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</si>
  <si>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</si>
  <si>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</si>
  <si>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</si>
  <si>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</si>
  <si>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</si>
  <si>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</si>
  <si>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</si>
  <si>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</si>
  <si>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</si>
  <si>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</si>
  <si>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</si>
  <si>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</si>
  <si>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</si>
  <si>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</si>
  <si>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</si>
  <si>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</si>
  <si>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</si>
  <si>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</si>
  <si>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</si>
  <si>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</si>
  <si>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</si>
  <si>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</si>
  <si>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</si>
  <si>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</si>
  <si>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</si>
  <si>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</si>
  <si>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</si>
  <si>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</si>
  <si>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</si>
  <si>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</si>
  <si>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</si>
  <si>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</si>
  <si>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</si>
  <si>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</si>
  <si>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</si>
  <si>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</si>
  <si>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</si>
  <si>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</si>
  <si>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</si>
  <si>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</si>
  <si>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</si>
  <si>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</si>
  <si>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</si>
  <si>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</si>
  <si>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</si>
  <si>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</si>
  <si>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</si>
  <si>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</si>
  <si>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</si>
  <si>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</si>
  <si>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</si>
  <si>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</si>
  <si>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</si>
  <si>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</si>
  <si>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</si>
  <si>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</si>
  <si>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</si>
  <si>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</si>
  <si>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</si>
  <si>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</si>
  <si>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</si>
  <si>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</si>
  <si>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</si>
  <si>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</si>
  <si>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</si>
  <si>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</si>
  <si>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</si>
  <si>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</si>
  <si>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</si>
  <si>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</si>
  <si>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</si>
  <si>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</si>
  <si>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</si>
  <si>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</si>
  <si>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</si>
  <si>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</si>
  <si>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</si>
  <si>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</si>
  <si>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</si>
  <si>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</si>
  <si>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</si>
  <si>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</si>
  <si>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</si>
  <si>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</si>
  <si>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</si>
  <si>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</si>
  <si>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</si>
  <si>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</si>
  <si>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</si>
  <si>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</si>
  <si>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</si>
  <si>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</si>
  <si>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</si>
  <si>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</si>
  <si>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</si>
  <si>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</si>
  <si>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</si>
  <si>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</si>
  <si>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</si>
  <si>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</si>
  <si>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</si>
  <si>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</si>
  <si>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</si>
  <si>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</si>
  <si>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</si>
  <si>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</si>
  <si>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</si>
  <si>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</si>
  <si>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</si>
  <si>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</si>
  <si>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</si>
  <si>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</si>
  <si>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</si>
  <si>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</si>
  <si>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</si>
  <si>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</si>
  <si>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</si>
  <si>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</si>
  <si>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</si>
  <si>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</si>
  <si>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</si>
  <si>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</si>
  <si>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</si>
  <si>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</si>
  <si>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</si>
  <si>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</si>
  <si>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</si>
  <si>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</si>
  <si>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</si>
  <si>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</si>
  <si>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</si>
  <si>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</si>
  <si>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</si>
  <si>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</si>
  <si>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</si>
  <si>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</si>
  <si>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</si>
  <si>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</si>
  <si>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</si>
  <si>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</si>
  <si>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</si>
  <si>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</si>
  <si>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</si>
  <si>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</si>
  <si>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</si>
  <si>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</si>
  <si>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</si>
  <si>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</si>
  <si>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</si>
  <si>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</si>
  <si>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</si>
  <si>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</si>
  <si>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</si>
  <si>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</si>
  <si>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</si>
  <si>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</si>
  <si>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</si>
  <si>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</si>
  <si>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</si>
  <si>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</si>
  <si>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</si>
  <si>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</si>
  <si>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</si>
  <si>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</si>
  <si>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</si>
  <si>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</si>
  <si>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</si>
  <si>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</si>
  <si>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</si>
  <si>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</si>
  <si>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</si>
  <si>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</si>
  <si>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</si>
  <si>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</si>
  <si>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</si>
  <si>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</si>
  <si>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</si>
  <si>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</si>
  <si>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</si>
  <si>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</si>
  <si>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</si>
  <si>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</si>
  <si>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</si>
  <si>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</si>
  <si>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</si>
  <si>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</si>
  <si>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</si>
  <si>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</si>
  <si>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</si>
  <si>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</si>
  <si>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</si>
  <si>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</si>
  <si>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</si>
  <si>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</si>
  <si>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</si>
  <si>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</si>
  <si>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</si>
  <si>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</si>
  <si>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</si>
  <si>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</si>
  <si>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</si>
  <si>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</si>
  <si>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</si>
  <si>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</si>
  <si>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</si>
  <si>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</si>
  <si>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</si>
  <si>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</si>
  <si>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</si>
  <si>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</si>
  <si>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</si>
  <si>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</si>
  <si>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</si>
  <si>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</si>
  <si>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</si>
  <si>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</si>
  <si>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</si>
  <si>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</si>
  <si>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</si>
  <si>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</si>
  <si>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</si>
  <si>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</si>
  <si>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</si>
  <si>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</si>
  <si>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</si>
  <si>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</si>
  <si>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</si>
  <si>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</si>
  <si>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</si>
  <si>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</si>
  <si>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</si>
  <si>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</si>
  <si>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</si>
  <si>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</si>
  <si>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</si>
  <si>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</si>
  <si>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</si>
  <si>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</si>
  <si>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</si>
  <si>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</si>
  <si>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</si>
  <si>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</si>
  <si>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</si>
  <si>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</si>
  <si>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</si>
  <si>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</si>
  <si>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</si>
  <si>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</si>
  <si>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</si>
  <si>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</si>
  <si>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</si>
  <si>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</si>
  <si>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</si>
  <si>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</si>
  <si>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</si>
  <si>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</si>
  <si>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</si>
  <si>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</si>
  <si>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</si>
  <si>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</si>
  <si>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</si>
  <si>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</si>
  <si>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</si>
  <si>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</si>
  <si>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</si>
  <si>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</si>
  <si>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</si>
  <si>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</si>
  <si>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</si>
  <si>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</si>
  <si>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</si>
  <si>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</si>
  <si>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</si>
  <si>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</si>
  <si>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</si>
  <si>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</si>
  <si>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</si>
  <si>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</si>
  <si>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</si>
  <si>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</si>
  <si>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</si>
  <si>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</si>
  <si>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</si>
  <si>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</si>
  <si>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</si>
  <si>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</si>
  <si>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</si>
  <si>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</si>
  <si>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</si>
  <si>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</si>
  <si>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</si>
  <si>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</si>
  <si>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</si>
  <si>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</si>
  <si>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</si>
  <si>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</si>
  <si>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</si>
  <si>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</si>
  <si>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</si>
  <si>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</si>
  <si>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</si>
  <si>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</si>
  <si>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</si>
  <si>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</si>
  <si>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</si>
  <si>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</si>
  <si>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</si>
  <si>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</si>
  <si>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</si>
  <si>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</si>
  <si>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</si>
  <si>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</si>
  <si>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</si>
  <si>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</si>
  <si>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</si>
  <si>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</si>
  <si>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</si>
  <si>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</si>
  <si>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</si>
  <si>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</si>
  <si>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</si>
  <si>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</si>
  <si>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</si>
  <si>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</si>
  <si>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</si>
  <si>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</si>
  <si>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</si>
  <si>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</si>
  <si>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</si>
  <si>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</si>
  <si>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</si>
  <si>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</si>
  <si>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</si>
  <si>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</si>
  <si>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</si>
  <si>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</si>
  <si>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</si>
  <si>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</si>
  <si>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</si>
  <si>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</si>
  <si>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</si>
  <si>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</si>
  <si>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</si>
  <si>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</si>
  <si>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</si>
  <si>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</si>
  <si>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</si>
  <si>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</si>
  <si>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</si>
  <si>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</si>
  <si>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</si>
  <si>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</si>
  <si>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</si>
  <si>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</si>
  <si>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</si>
  <si>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</si>
  <si>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</si>
  <si>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</si>
  <si>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</si>
  <si>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</si>
  <si>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</si>
  <si>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</si>
  <si>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</si>
  <si>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</si>
  <si>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</si>
  <si>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</si>
  <si>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</si>
  <si>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</si>
  <si>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</si>
  <si>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</si>
  <si>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</si>
  <si>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</si>
  <si>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</si>
  <si>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</si>
  <si>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</si>
  <si>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</si>
  <si>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</si>
  <si>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</si>
  <si>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</si>
  <si>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</si>
  <si>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</si>
  <si>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</si>
  <si>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</si>
  <si>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</si>
  <si>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</si>
  <si>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</si>
  <si>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</si>
  <si>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</si>
  <si>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</si>
  <si>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</si>
  <si>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</si>
  <si>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</si>
  <si>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</si>
  <si>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</si>
  <si>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</si>
  <si>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</si>
  <si>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</si>
  <si>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</si>
  <si>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</si>
  <si>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</si>
  <si>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</si>
  <si>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</si>
  <si>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</si>
  <si>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</si>
  <si>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</si>
  <si>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</si>
  <si>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</si>
  <si>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</si>
  <si>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</si>
  <si>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</si>
  <si>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</si>
  <si>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</si>
  <si>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</si>
  <si>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</si>
  <si>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</si>
  <si>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</si>
  <si>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</si>
  <si>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</si>
  <si>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</si>
  <si>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</si>
  <si>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</si>
  <si>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</si>
  <si>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</si>
  <si>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</si>
  <si>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</si>
  <si>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</si>
  <si>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</si>
  <si>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</si>
  <si>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</si>
  <si>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</si>
  <si>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</si>
  <si>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</si>
  <si>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</si>
  <si>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</si>
  <si>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</si>
  <si>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</si>
  <si>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</si>
  <si>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</si>
  <si>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</si>
  <si>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</si>
  <si>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</si>
  <si>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</si>
  <si>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</si>
  <si>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</si>
  <si>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</si>
  <si>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</si>
  <si>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</si>
  <si>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</si>
  <si>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</si>
  <si>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</si>
  <si>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</si>
  <si>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</si>
  <si>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</si>
  <si>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</si>
  <si>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</si>
  <si>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</si>
  <si>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</si>
  <si>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</si>
  <si>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</si>
  <si>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</si>
  <si>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</si>
  <si>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</si>
  <si>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</si>
  <si>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</si>
  <si>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</si>
  <si>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</si>
  <si>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</si>
  <si>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</si>
  <si>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</si>
  <si>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</si>
  <si>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</si>
  <si>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</si>
  <si>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</si>
  <si>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</si>
  <si>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</si>
  <si>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</si>
  <si>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</si>
  <si>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</si>
  <si>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</si>
  <si>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</si>
  <si>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</si>
  <si>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</si>
  <si>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</si>
  <si>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</si>
  <si>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</si>
  <si>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</si>
  <si>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</si>
  <si>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</si>
  <si>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</si>
  <si>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</si>
  <si>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</si>
  <si>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</si>
  <si>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</si>
  <si>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</si>
  <si>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</si>
  <si>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</si>
  <si>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</si>
  <si>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</si>
  <si>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</si>
  <si>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</si>
  <si>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</si>
  <si>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</si>
  <si>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</si>
  <si>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</si>
  <si>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</si>
  <si>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</si>
  <si>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</si>
  <si>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</si>
  <si>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</si>
  <si>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</si>
  <si>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</si>
  <si>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</si>
  <si>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</si>
  <si>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</si>
  <si>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</si>
  <si>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</si>
  <si>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</si>
  <si>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</si>
  <si>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</si>
  <si>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</si>
  <si>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</si>
  <si>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</si>
  <si>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</si>
  <si>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</si>
  <si>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</si>
  <si>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</si>
  <si>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</si>
  <si>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</si>
  <si>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</si>
  <si>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</si>
  <si>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</si>
  <si>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</si>
  <si>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</si>
  <si>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</si>
  <si>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</si>
  <si>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</si>
  <si>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</si>
  <si>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</si>
  <si>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</si>
  <si>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</si>
  <si>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</si>
  <si>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</si>
  <si>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</si>
  <si>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</si>
  <si>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</si>
  <si>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</si>
  <si>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</si>
  <si>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</si>
  <si>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</si>
  <si>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</si>
  <si>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</si>
  <si>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</si>
  <si>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</si>
  <si>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</si>
  <si>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</si>
  <si>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</si>
  <si>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</si>
  <si>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</si>
  <si>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</si>
  <si>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</si>
  <si>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</si>
  <si>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</si>
  <si>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</si>
  <si>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</si>
  <si>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</si>
  <si>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</si>
  <si>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</si>
  <si>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</si>
  <si>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</si>
  <si>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</si>
  <si>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</si>
  <si>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</si>
  <si>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</si>
  <si>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</si>
  <si>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</si>
  <si>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</si>
  <si>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</si>
  <si>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</si>
  <si>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</si>
  <si>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</si>
  <si>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</si>
  <si>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</si>
  <si>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</si>
  <si>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</si>
  <si>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</si>
  <si>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</si>
  <si>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</si>
  <si>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</si>
  <si>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</si>
  <si>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</si>
  <si>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</si>
  <si>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</si>
  <si>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</si>
  <si>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</si>
  <si>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</si>
  <si>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</si>
  <si>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</si>
  <si>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</si>
  <si>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</si>
  <si>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</si>
  <si>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</si>
  <si>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</si>
  <si>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</si>
  <si>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</si>
  <si>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</si>
  <si>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</si>
  <si>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</si>
  <si>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</si>
  <si>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</si>
  <si>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</si>
  <si>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</si>
  <si>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</si>
  <si>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</si>
  <si>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</si>
  <si>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</si>
  <si>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</si>
  <si>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</si>
  <si>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</si>
  <si>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</si>
  <si>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</si>
  <si>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</si>
  <si>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</si>
  <si>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</si>
  <si>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</si>
  <si>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</si>
  <si>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</si>
  <si>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</si>
  <si>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</si>
  <si>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</si>
  <si>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</si>
  <si>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</si>
  <si>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</si>
  <si>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</si>
  <si>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</si>
  <si>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</si>
  <si>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</si>
  <si>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</si>
  <si>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</si>
  <si>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</si>
  <si>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</si>
  <si>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</si>
  <si>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</si>
  <si>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</si>
  <si>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</si>
  <si>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</si>
  <si>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</si>
  <si>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</si>
  <si>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</si>
  <si>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</si>
  <si>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</si>
  <si>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</si>
  <si>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</si>
  <si>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</si>
  <si>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</si>
  <si>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</si>
  <si>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</si>
  <si>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</si>
  <si>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</si>
  <si>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</si>
  <si>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</si>
  <si>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</si>
  <si>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</si>
  <si>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</si>
  <si>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</si>
  <si>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</si>
  <si>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</si>
  <si>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</si>
  <si>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</si>
  <si>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</si>
  <si>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</si>
  <si>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</si>
  <si>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</si>
  <si>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</si>
  <si>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</si>
  <si>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</si>
  <si>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</si>
  <si>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</si>
  <si>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</si>
  <si>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</si>
  <si>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</si>
  <si>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</si>
  <si>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</si>
  <si>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</si>
  <si>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</si>
  <si>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</si>
  <si>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</si>
  <si>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</si>
  <si>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</si>
  <si>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</si>
  <si>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</si>
  <si>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</si>
  <si>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</si>
  <si>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</si>
  <si>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</si>
  <si>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</si>
  <si>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</si>
  <si>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</si>
  <si>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</si>
  <si>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</si>
  <si>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</si>
  <si>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</si>
  <si>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</si>
  <si>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</si>
  <si>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</si>
  <si>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</si>
  <si>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</si>
  <si>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</si>
  <si>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</si>
  <si>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</si>
  <si>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</si>
  <si>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</si>
  <si>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</si>
  <si>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</si>
  <si>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</si>
  <si>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</si>
  <si>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</si>
  <si>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</si>
  <si>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</si>
  <si>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</si>
  <si>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</si>
  <si>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</si>
  <si>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</si>
  <si>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</si>
  <si>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</si>
  <si>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</si>
  <si>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</si>
  <si>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</si>
  <si>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</si>
  <si>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</si>
  <si>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</si>
  <si>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</si>
  <si>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</si>
  <si>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</si>
  <si>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</si>
  <si>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</si>
  <si>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</si>
  <si>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</si>
  <si>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</si>
  <si>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</si>
  <si>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</si>
  <si>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</si>
  <si>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</si>
  <si>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</si>
  <si>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</si>
  <si>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</si>
  <si>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</si>
  <si>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</si>
  <si>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</si>
  <si>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</si>
  <si>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</si>
  <si>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</si>
  <si>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</si>
  <si>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</si>
  <si>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</si>
  <si>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</si>
  <si>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</si>
  <si>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</si>
  <si>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</si>
  <si>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</si>
  <si>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</si>
  <si>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</si>
  <si>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</si>
  <si>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</si>
  <si>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</si>
  <si>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</si>
  <si>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</si>
  <si>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</si>
  <si>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</si>
  <si>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</si>
  <si>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</si>
  <si>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</si>
  <si>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</si>
  <si>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</si>
  <si>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</si>
  <si>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</si>
  <si>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</si>
  <si>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</si>
  <si>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</si>
  <si>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</si>
  <si>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</si>
  <si>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</si>
  <si>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</si>
  <si>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</si>
  <si>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</si>
  <si>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</si>
  <si>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</si>
  <si>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</si>
  <si>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</si>
  <si>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</si>
  <si>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</si>
  <si>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</si>
  <si>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</si>
  <si>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</si>
  <si>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</si>
  <si>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</si>
  <si>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</si>
  <si>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</si>
  <si>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</si>
  <si>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</si>
  <si>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</si>
  <si>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</si>
  <si>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</si>
  <si>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</si>
  <si>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</si>
  <si>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</si>
  <si>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</si>
  <si>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</si>
  <si>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</si>
  <si>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</si>
  <si>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</si>
  <si>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</si>
  <si>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</si>
  <si>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</si>
  <si>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</si>
  <si>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</si>
  <si>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</si>
  <si>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</si>
  <si>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</si>
  <si>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</si>
  <si>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</si>
  <si>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</si>
  <si>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</si>
  <si>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</si>
  <si>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</si>
  <si>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</si>
  <si>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</si>
  <si>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</si>
  <si>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</si>
  <si>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</si>
  <si>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</si>
  <si>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</si>
  <si>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</si>
  <si>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</si>
  <si>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</si>
  <si>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</si>
  <si>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</si>
  <si>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</si>
  <si>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</si>
  <si>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</si>
  <si>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</si>
  <si>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</si>
  <si>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</si>
  <si>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</si>
  <si>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</si>
  <si>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</si>
  <si>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</si>
  <si>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</si>
  <si>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</si>
  <si>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</si>
  <si>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</si>
  <si>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</si>
  <si>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</si>
  <si>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</si>
  <si>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</si>
  <si>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</si>
  <si>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</si>
  <si>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</si>
  <si>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</si>
  <si>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</si>
  <si>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</si>
  <si>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</si>
  <si>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</si>
  <si>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</si>
  <si>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</si>
  <si>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</si>
  <si>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</si>
  <si>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</si>
  <si>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</si>
  <si>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</si>
  <si>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</si>
  <si>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</si>
  <si>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</si>
  <si>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</si>
  <si>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</si>
  <si>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</si>
  <si>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</si>
  <si>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</si>
  <si>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</si>
  <si>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</si>
  <si>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</si>
  <si>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</si>
  <si>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</si>
  <si>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</si>
  <si>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</si>
  <si>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</si>
  <si>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</si>
  <si>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</si>
  <si>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</si>
  <si>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</si>
  <si>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</si>
  <si>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</si>
  <si>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</si>
  <si>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</si>
  <si>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</si>
  <si>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</si>
  <si>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</si>
  <si>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</si>
  <si>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</si>
  <si>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</si>
  <si>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</si>
  <si>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</si>
  <si>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</si>
  <si>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</si>
  <si>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</si>
  <si>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</si>
  <si>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</si>
  <si>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</si>
  <si>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</si>
  <si>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</si>
  <si>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</si>
  <si>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</si>
  <si>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</si>
  <si>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</si>
  <si>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</si>
  <si>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</si>
  <si>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</si>
  <si>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</si>
  <si>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</si>
  <si>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</si>
  <si>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</si>
  <si>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</si>
  <si>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</si>
  <si>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</si>
  <si>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</si>
  <si>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</si>
  <si>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</si>
  <si>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</si>
  <si>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</si>
  <si>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</si>
  <si>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</si>
  <si>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</si>
  <si>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</si>
  <si>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</si>
  <si>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</si>
  <si>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</si>
  <si>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</si>
  <si>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</si>
  <si>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</si>
  <si>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</si>
  <si>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</si>
  <si>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</si>
  <si>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</si>
  <si>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</si>
  <si>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</si>
  <si>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</si>
  <si>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</si>
  <si>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</si>
  <si>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</si>
  <si>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</si>
  <si>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</si>
  <si>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</si>
  <si>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</si>
  <si>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</si>
  <si>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</si>
  <si>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</si>
  <si>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</si>
  <si>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</si>
  <si>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</si>
  <si>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</si>
  <si>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</si>
  <si>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</si>
  <si>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</si>
  <si>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</si>
  <si>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</si>
  <si>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</si>
  <si>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</si>
  <si>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</si>
  <si>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</si>
  <si>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</si>
  <si>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</si>
  <si>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</si>
  <si>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</si>
  <si>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</si>
  <si>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</si>
  <si>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</si>
  <si>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</si>
  <si>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</si>
  <si>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</si>
  <si>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</si>
  <si>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</si>
  <si>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</si>
  <si>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</si>
  <si>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</si>
  <si>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</si>
  <si>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</si>
  <si>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</si>
  <si>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</si>
  <si>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</si>
  <si>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</si>
  <si>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</si>
  <si>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</si>
  <si>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</si>
  <si>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</si>
  <si>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</si>
  <si>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</si>
  <si>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</si>
  <si>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</si>
  <si>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</si>
  <si>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</si>
  <si>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</si>
  <si>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</si>
  <si>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</si>
  <si>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</si>
  <si>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</si>
  <si>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</si>
  <si>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</si>
  <si>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</si>
  <si>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</si>
  <si>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</si>
  <si>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</si>
  <si>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</si>
  <si>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</si>
  <si>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</si>
  <si>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</si>
  <si>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</si>
  <si>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</si>
  <si>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</si>
  <si>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</si>
  <si>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</si>
  <si>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</si>
  <si>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</si>
  <si>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</si>
  <si>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</si>
  <si>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</si>
  <si>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</si>
  <si>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</si>
  <si>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</si>
  <si>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</si>
  <si>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</si>
  <si>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</si>
  <si>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</si>
  <si>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</si>
  <si>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</si>
  <si>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</si>
  <si>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</si>
  <si>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</si>
  <si>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</si>
  <si>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</si>
  <si>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</si>
  <si>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</si>
  <si>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</si>
  <si>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</si>
  <si>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</si>
  <si>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</si>
  <si>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</si>
  <si>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</si>
  <si>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</si>
  <si>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</si>
  <si>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</si>
  <si>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</si>
  <si>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</si>
  <si>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</si>
  <si>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</si>
  <si>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</si>
  <si>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</si>
  <si>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</si>
  <si>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</si>
  <si>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</si>
  <si>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</si>
  <si>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</si>
  <si>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</si>
  <si>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</si>
  <si>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</si>
  <si>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</si>
  <si>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</si>
  <si>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</si>
  <si>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</si>
  <si>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</si>
  <si>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</si>
  <si>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</si>
  <si>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</si>
  <si>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</si>
  <si>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</si>
  <si>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</si>
  <si>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</si>
  <si>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</si>
  <si>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</si>
  <si>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</si>
  <si>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</si>
  <si>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</si>
  <si>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</si>
  <si>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</si>
  <si>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</si>
  <si>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</si>
  <si>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</si>
  <si>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</si>
  <si>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</si>
  <si>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</si>
  <si>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</si>
  <si>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</si>
  <si>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</si>
  <si>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</si>
  <si>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</si>
  <si>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</si>
  <si>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</si>
  <si>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</si>
  <si>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</si>
  <si>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</si>
  <si>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</si>
  <si>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</si>
  <si>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</si>
  <si>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</si>
  <si>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</si>
  <si>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</si>
  <si>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</si>
  <si>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</si>
  <si>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</si>
  <si>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</si>
  <si>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</si>
  <si>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</si>
  <si>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</si>
  <si>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</si>
  <si>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</si>
  <si>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</si>
  <si>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</si>
  <si>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</si>
  <si>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</si>
  <si>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</si>
  <si>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</si>
  <si>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</si>
  <si>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</si>
  <si>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</si>
  <si>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</si>
  <si>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</si>
  <si>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</si>
  <si>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</si>
  <si>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</si>
  <si>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</si>
  <si>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</si>
  <si>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</si>
  <si>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</si>
  <si>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</si>
  <si>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</si>
  <si>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</si>
  <si>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</si>
  <si>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</si>
  <si>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</si>
  <si>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</si>
  <si>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</si>
  <si>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</si>
  <si>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</si>
  <si>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</si>
  <si>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</si>
  <si>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</si>
  <si>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</si>
  <si>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</si>
  <si>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</si>
  <si>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</si>
  <si>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</si>
  <si>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</si>
  <si>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</si>
  <si>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</si>
  <si>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</si>
  <si>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</si>
  <si>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</si>
  <si>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</si>
  <si>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</si>
  <si>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</si>
  <si>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</si>
  <si>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</si>
  <si>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</si>
  <si>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</si>
  <si>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</si>
  <si>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</si>
  <si>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</si>
  <si>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</si>
  <si>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</si>
  <si>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</si>
  <si>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</si>
  <si>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</si>
  <si>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</si>
  <si>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</si>
  <si>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</si>
  <si>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</si>
  <si>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</si>
  <si>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</si>
  <si>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</si>
  <si>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</si>
  <si>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</si>
  <si>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</si>
  <si>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</si>
  <si>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</si>
  <si>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</si>
  <si>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</si>
  <si>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</si>
  <si>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</si>
  <si>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</si>
  <si>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</si>
  <si>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</si>
  <si>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</si>
  <si>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</si>
  <si>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</si>
  <si>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</si>
  <si>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</si>
  <si>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</si>
  <si>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</si>
  <si>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</si>
  <si>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</si>
  <si>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</si>
  <si>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</si>
  <si>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</si>
  <si>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</si>
  <si>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</si>
  <si>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</si>
  <si>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</si>
  <si>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</si>
  <si>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</si>
  <si>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</si>
  <si>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</si>
  <si>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</si>
  <si>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</si>
  <si>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</si>
  <si>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</si>
  <si>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</si>
  <si>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</si>
  <si>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</si>
  <si>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</si>
  <si>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</si>
  <si>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</si>
  <si>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</si>
  <si>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</si>
  <si>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</si>
  <si>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</si>
  <si>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</si>
  <si>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</si>
  <si>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</si>
  <si>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</si>
  <si>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</si>
  <si>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</si>
  <si>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</si>
  <si>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</si>
  <si>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</si>
  <si>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</si>
  <si>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</si>
  <si>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</si>
  <si>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</si>
  <si>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</si>
  <si>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</si>
  <si>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</si>
  <si>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</si>
  <si>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</si>
  <si>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</si>
  <si>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</si>
  <si>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</si>
  <si>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</si>
  <si>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</si>
  <si>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</si>
  <si>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</si>
  <si>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</si>
  <si>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</si>
  <si>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</si>
  <si>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</si>
  <si>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</si>
  <si>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</si>
  <si>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</si>
  <si>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</si>
  <si>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</si>
  <si>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</si>
  <si>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</si>
  <si>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</si>
  <si>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</si>
  <si>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</si>
  <si>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</si>
  <si>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</si>
  <si>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</si>
  <si>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</si>
  <si>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</si>
  <si>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</si>
  <si>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</si>
  <si>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</si>
  <si>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</si>
  <si>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</si>
  <si>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</si>
  <si>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</si>
  <si>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</si>
  <si>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</si>
  <si>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</si>
  <si>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</si>
  <si>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</si>
  <si>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</si>
  <si>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</si>
  <si>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</si>
  <si>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</si>
  <si>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</si>
  <si>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</si>
  <si>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</si>
  <si>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</si>
  <si>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</si>
  <si>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</si>
  <si>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</si>
  <si>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</si>
  <si>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</si>
  <si>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</si>
  <si>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</si>
  <si>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</si>
  <si>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</si>
  <si>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</si>
  <si>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</si>
  <si>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</si>
  <si>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</si>
  <si>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</si>
  <si>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</si>
  <si>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</si>
  <si>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</si>
  <si>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</si>
  <si>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</si>
  <si>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</si>
  <si>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</si>
  <si>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</si>
  <si>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</si>
  <si>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</si>
  <si>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</si>
  <si>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</si>
  <si>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</si>
  <si>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</si>
  <si>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</si>
  <si>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</si>
  <si>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</si>
  <si>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</si>
  <si>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</si>
  <si>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</si>
  <si>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</si>
  <si>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</si>
  <si>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</si>
  <si>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</si>
  <si>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</si>
  <si>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</si>
  <si>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</si>
  <si>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</si>
  <si>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</si>
  <si>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</si>
  <si>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</si>
  <si>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</si>
  <si>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</si>
  <si>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</si>
  <si>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</si>
  <si>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</si>
  <si>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</si>
  <si>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</si>
  <si>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</si>
  <si>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</si>
  <si>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</si>
  <si>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</si>
  <si>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</si>
  <si>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</si>
  <si>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</si>
  <si>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</si>
  <si>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</si>
  <si>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</si>
  <si>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</si>
  <si>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</si>
  <si>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</si>
  <si>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</si>
  <si>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</si>
  <si>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</si>
  <si>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</si>
  <si>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</si>
  <si>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</si>
  <si>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</si>
  <si>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</si>
  <si>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</si>
  <si>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</si>
  <si>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</si>
  <si>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</si>
  <si>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</si>
  <si>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</si>
  <si>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</si>
  <si>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</si>
  <si>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</si>
  <si>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</si>
  <si>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</si>
  <si>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</si>
  <si>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</si>
  <si>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</si>
  <si>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</si>
  <si>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</si>
  <si>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</si>
  <si>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</si>
  <si>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</si>
  <si>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</si>
  <si>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</si>
  <si>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</si>
  <si>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</si>
  <si>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</si>
  <si>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</si>
  <si>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</si>
  <si>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</si>
  <si>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</si>
  <si>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</si>
  <si>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</si>
  <si>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</si>
  <si>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</si>
  <si>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</si>
  <si>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</si>
  <si>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</si>
  <si>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</si>
  <si>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</si>
  <si>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</si>
  <si>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</si>
  <si>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</si>
  <si>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</si>
  <si>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</si>
  <si>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</si>
  <si>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</si>
  <si>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</si>
  <si>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</si>
  <si>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</si>
  <si>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</si>
  <si>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</si>
  <si>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</si>
  <si>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</si>
  <si>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</si>
  <si>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</si>
  <si>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</si>
  <si>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</si>
  <si>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</si>
  <si>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</si>
  <si>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</si>
  <si>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</si>
  <si>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</si>
  <si>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</si>
  <si>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</si>
  <si>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</si>
  <si>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</si>
  <si>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</si>
  <si>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</si>
  <si>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</si>
  <si>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</si>
  <si>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</si>
  <si>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</si>
  <si>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</si>
  <si>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</si>
  <si>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</si>
  <si>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</si>
  <si>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</si>
  <si>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</si>
  <si>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</si>
  <si>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</si>
  <si>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</si>
  <si>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</si>
  <si>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</si>
  <si>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</si>
  <si>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</si>
  <si>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</si>
  <si>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</si>
  <si>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</si>
  <si>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</si>
  <si>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</si>
  <si>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</si>
  <si>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</si>
  <si>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</si>
  <si>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</si>
  <si>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</si>
  <si>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</si>
  <si>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</si>
  <si>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</si>
  <si>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</si>
  <si>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</si>
  <si>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</si>
  <si>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</si>
  <si>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</si>
  <si>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</si>
  <si>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</si>
  <si>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</si>
  <si>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</si>
  <si>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</si>
  <si>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</si>
  <si>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</si>
  <si>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</si>
  <si>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</si>
  <si>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</si>
  <si>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</si>
  <si>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</si>
  <si>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</si>
  <si>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</si>
  <si>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</si>
  <si>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</si>
  <si>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</si>
  <si>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</si>
  <si>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</si>
  <si>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</si>
  <si>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</si>
  <si>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</si>
  <si>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</si>
  <si>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</si>
  <si>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</si>
  <si>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</si>
  <si>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</si>
  <si>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</si>
  <si>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</si>
  <si>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</si>
  <si>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</si>
  <si>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</si>
  <si>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</si>
  <si>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</si>
  <si>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</si>
  <si>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</si>
  <si>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</si>
  <si>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</si>
  <si>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</si>
  <si>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</si>
  <si>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</si>
  <si>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</si>
  <si>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</si>
  <si>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</si>
  <si>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</si>
  <si>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</si>
  <si>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</si>
  <si>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</si>
  <si>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</si>
  <si>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</si>
  <si>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</si>
  <si>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</si>
  <si>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</si>
  <si>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</si>
  <si>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</si>
  <si>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</si>
  <si>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</si>
  <si>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</si>
  <si>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</si>
  <si>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</si>
  <si>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</si>
  <si>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</si>
  <si>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</si>
  <si>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</si>
  <si>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</si>
  <si>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</si>
  <si>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</si>
  <si>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</si>
  <si>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</si>
  <si>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</si>
  <si>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</si>
  <si>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</si>
  <si>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</si>
  <si>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</si>
  <si>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</si>
  <si>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</si>
  <si>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</si>
  <si>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</si>
  <si>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</si>
  <si>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</si>
  <si>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</si>
  <si>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</si>
  <si>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</si>
  <si>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</si>
  <si>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</si>
  <si>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</si>
  <si>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</si>
  <si>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</si>
  <si>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</si>
  <si>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</si>
  <si>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</si>
  <si>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</si>
  <si>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</si>
  <si>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</si>
  <si>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</si>
  <si>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</si>
  <si>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</si>
  <si>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</si>
  <si>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</si>
  <si>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</si>
  <si>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</si>
  <si>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</si>
  <si>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</si>
  <si>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</si>
  <si>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</si>
  <si>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</si>
  <si>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</si>
  <si>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</si>
  <si>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</si>
  <si>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</si>
  <si>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</si>
  <si>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</si>
  <si>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</si>
  <si>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</si>
  <si>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</si>
  <si>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</si>
  <si>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</si>
  <si>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</si>
  <si>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</si>
  <si>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</si>
  <si>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</si>
  <si>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</si>
  <si>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</si>
  <si>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</si>
  <si>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</si>
  <si>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</si>
  <si>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</si>
  <si>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</si>
  <si>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</si>
  <si>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</si>
  <si>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</si>
  <si>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</si>
  <si>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</si>
  <si>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</si>
  <si>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</si>
  <si>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</si>
  <si>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</si>
  <si>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</si>
  <si>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</si>
  <si>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</si>
  <si>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</si>
  <si>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</si>
  <si>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</si>
  <si>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</si>
  <si>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</si>
  <si>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</si>
  <si>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</si>
  <si>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</si>
  <si>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</si>
  <si>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</si>
  <si>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</si>
  <si>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</si>
  <si>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</si>
  <si>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</si>
  <si>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</si>
  <si>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</si>
  <si>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</si>
  <si>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</si>
  <si>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</si>
  <si>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</si>
  <si>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</si>
  <si>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</si>
  <si>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</si>
  <si>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</si>
  <si>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</si>
  <si>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</si>
  <si>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</si>
  <si>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</si>
  <si>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</si>
  <si>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</si>
  <si>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</si>
  <si>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</si>
  <si>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</si>
  <si>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</si>
  <si>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</si>
  <si>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</si>
  <si>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</si>
  <si>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</si>
  <si>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</si>
  <si>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</si>
  <si>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</si>
  <si>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</si>
  <si>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</si>
  <si>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</si>
  <si>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</si>
  <si>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</si>
  <si>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</si>
  <si>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</si>
  <si>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</si>
  <si>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</si>
  <si>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</si>
  <si>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</si>
  <si>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</si>
  <si>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</si>
  <si>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</si>
  <si>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</si>
  <si>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</si>
  <si>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</si>
  <si>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</si>
  <si>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</si>
  <si>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</si>
  <si>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</si>
  <si>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</si>
  <si>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</si>
  <si>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</si>
  <si>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</si>
  <si>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</si>
  <si>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</si>
  <si>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</si>
  <si>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</si>
  <si>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</si>
  <si>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</si>
  <si>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</si>
  <si>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</si>
  <si>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</si>
  <si>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</si>
  <si>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</si>
  <si>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</si>
  <si>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</si>
  <si>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</si>
  <si>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</si>
  <si>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</si>
  <si>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</si>
  <si>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</si>
  <si>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</si>
  <si>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</si>
  <si>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</si>
  <si>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</si>
  <si>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</si>
  <si>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</si>
  <si>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</si>
  <si>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</si>
  <si>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</si>
  <si>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</si>
  <si>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</si>
  <si>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</si>
  <si>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</si>
  <si>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</si>
  <si>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</si>
  <si>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</si>
  <si>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</si>
  <si>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</si>
  <si>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</si>
  <si>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</si>
  <si>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</si>
  <si>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</si>
  <si>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</si>
  <si>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</si>
  <si>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</si>
  <si>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</si>
  <si>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</si>
  <si>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</si>
  <si>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</si>
  <si>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</si>
  <si>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</si>
  <si>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</si>
  <si>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</si>
  <si>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</si>
  <si>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</si>
  <si>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</si>
  <si>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</si>
  <si>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</si>
  <si>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</si>
  <si>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</si>
  <si>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</si>
  <si>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</si>
  <si>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</si>
  <si>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</si>
  <si>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</si>
  <si>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</si>
  <si>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</si>
  <si>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</si>
  <si>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</si>
  <si>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</si>
  <si>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</si>
  <si>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</si>
  <si>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</si>
  <si>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</si>
  <si>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</si>
  <si>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</si>
  <si>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</si>
  <si>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</si>
  <si>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</si>
  <si>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</si>
  <si>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</si>
  <si>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</si>
  <si>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</si>
  <si>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</si>
  <si>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</si>
  <si>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</si>
  <si>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</si>
  <si>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</si>
  <si>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</si>
  <si>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</si>
  <si>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</si>
  <si>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</si>
  <si>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</si>
  <si>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</si>
  <si>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</si>
  <si>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</si>
  <si>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</si>
  <si>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</si>
  <si>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</si>
  <si>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</si>
  <si>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</si>
  <si>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</si>
  <si>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</si>
  <si>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</si>
  <si>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</si>
  <si>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</si>
  <si>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</si>
  <si>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</si>
  <si>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</si>
  <si>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</si>
  <si>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</si>
  <si>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</si>
  <si>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</si>
  <si>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</si>
  <si>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</si>
  <si>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</si>
  <si>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</si>
  <si>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</si>
  <si>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</si>
  <si>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</si>
  <si>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</si>
  <si>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</si>
  <si>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</si>
  <si>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</si>
  <si>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</si>
  <si>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</si>
  <si>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</si>
  <si>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</si>
  <si>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</si>
  <si>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</si>
  <si>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</si>
  <si>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</si>
  <si>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</si>
  <si>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</si>
  <si>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</si>
  <si>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</si>
  <si>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</si>
  <si>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</si>
  <si>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</si>
  <si>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</si>
  <si>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</si>
  <si>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</si>
  <si>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</si>
  <si>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</si>
  <si>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</si>
  <si>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</si>
  <si>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</si>
  <si>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</si>
  <si>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</si>
  <si>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</si>
  <si>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</si>
  <si>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</si>
  <si>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</si>
  <si>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</si>
  <si>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</si>
  <si>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</si>
  <si>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</si>
  <si>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</si>
  <si>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</si>
  <si>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</si>
  <si>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</si>
  <si>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</si>
  <si>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</si>
  <si>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</si>
  <si>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</si>
  <si>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</si>
  <si>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</si>
  <si>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</si>
  <si>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</si>
  <si>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</si>
  <si>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</si>
  <si>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</si>
  <si>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</si>
  <si>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</si>
  <si>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</si>
  <si>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</si>
  <si>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</si>
  <si>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</si>
  <si>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</si>
  <si>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</si>
  <si>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</si>
  <si>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</si>
  <si>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</si>
  <si>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</si>
  <si>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</si>
  <si>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</si>
  <si>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</si>
  <si>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</si>
  <si>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</si>
  <si>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</si>
  <si>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</si>
  <si>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</si>
  <si>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</si>
  <si>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</si>
  <si>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</si>
  <si>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</si>
  <si>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</si>
  <si>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</si>
  <si>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</si>
  <si>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</si>
  <si>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</si>
  <si>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</si>
  <si>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</si>
  <si>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</si>
  <si>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</si>
  <si>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</si>
  <si>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</si>
  <si>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</si>
  <si>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</si>
  <si>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</si>
  <si>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</si>
  <si>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</si>
  <si>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</si>
  <si>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</si>
  <si>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</si>
  <si>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</si>
  <si>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</si>
  <si>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</si>
  <si>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</si>
  <si>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</si>
  <si>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</si>
  <si>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</si>
  <si>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</si>
  <si>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</si>
  <si>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</si>
  <si>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</si>
  <si>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</si>
  <si>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</si>
  <si>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</si>
  <si>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</si>
  <si>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</si>
  <si>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</si>
  <si>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</si>
  <si>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</si>
  <si>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</si>
  <si>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</si>
  <si>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</si>
  <si>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</si>
  <si>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</si>
  <si>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</si>
  <si>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</si>
  <si>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</si>
  <si>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</si>
  <si>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</si>
  <si>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</si>
  <si>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</si>
  <si>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</si>
  <si>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</si>
  <si>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</si>
  <si>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</si>
  <si>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</si>
  <si>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</si>
  <si>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</si>
  <si>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</si>
  <si>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</si>
  <si>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</si>
  <si>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</si>
  <si>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</si>
  <si>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</si>
  <si>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</si>
  <si>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</si>
  <si>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</si>
  <si>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</si>
  <si>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</si>
  <si>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</si>
  <si>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</si>
  <si>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</si>
  <si>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</si>
  <si>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</si>
  <si>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</si>
  <si>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</si>
  <si>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</si>
  <si>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</si>
  <si>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</si>
  <si>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</si>
  <si>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</si>
  <si>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</si>
  <si>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</si>
  <si>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</si>
  <si>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</si>
  <si>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</si>
  <si>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</si>
  <si>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</si>
  <si>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</si>
  <si>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</si>
  <si>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</si>
  <si>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</si>
  <si>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</si>
  <si>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</si>
  <si>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</si>
  <si>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</si>
  <si>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</si>
  <si>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</si>
  <si>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</si>
  <si>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</si>
  <si>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</si>
  <si>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</si>
  <si>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</si>
  <si>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</si>
  <si>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</si>
  <si>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</si>
  <si>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</si>
  <si>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</si>
  <si>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</si>
  <si>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</si>
  <si>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</si>
  <si>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</si>
  <si>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</si>
  <si>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</si>
  <si>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</si>
  <si>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</si>
  <si>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</si>
  <si>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</si>
  <si>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</si>
  <si>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</si>
  <si>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</si>
  <si>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</si>
  <si>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</si>
  <si>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</si>
  <si>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</si>
  <si>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</si>
  <si>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</si>
  <si>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</si>
  <si>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</si>
  <si>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</si>
  <si>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</si>
  <si>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</si>
  <si>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</si>
  <si>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</si>
  <si>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</si>
  <si>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</si>
  <si>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</si>
  <si>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</si>
  <si>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</si>
  <si>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</si>
  <si>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</si>
  <si>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</si>
  <si>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</si>
  <si>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</si>
  <si>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</si>
  <si>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</si>
  <si>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</si>
  <si>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</si>
  <si>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</si>
  <si>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</si>
  <si>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</si>
  <si>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</si>
  <si>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</si>
  <si>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</si>
  <si>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</si>
  <si>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</si>
  <si>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</si>
  <si>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</si>
  <si>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</si>
  <si>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</si>
  <si>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</si>
  <si>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</si>
  <si>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</si>
  <si>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</si>
  <si>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</si>
  <si>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</si>
  <si>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</si>
  <si>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</si>
  <si>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</si>
  <si>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</si>
  <si>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</si>
  <si>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</si>
  <si>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</si>
  <si>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</si>
  <si>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</si>
  <si>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</si>
  <si>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</si>
  <si>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</si>
  <si>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</si>
  <si>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</si>
  <si>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</si>
  <si>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</si>
  <si>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</si>
  <si>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</si>
  <si>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</si>
  <si>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</si>
  <si>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</si>
  <si>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</si>
  <si>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</si>
  <si>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</si>
  <si>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</si>
  <si>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</si>
  <si>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</si>
  <si>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</si>
  <si>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</si>
  <si>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</si>
  <si>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</si>
  <si>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</si>
  <si>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</si>
  <si>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</si>
  <si>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</si>
  <si>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</si>
  <si>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</si>
  <si>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</si>
  <si>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</si>
  <si>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</si>
  <si>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</si>
  <si>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</si>
  <si>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</si>
  <si>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</si>
  <si>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</si>
  <si>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</si>
  <si>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</si>
  <si>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</si>
  <si>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</si>
  <si>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</si>
  <si>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</si>
  <si>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</si>
  <si>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</si>
  <si>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</si>
  <si>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</si>
  <si>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</si>
  <si>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</si>
  <si>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</si>
  <si>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</si>
  <si>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</si>
  <si>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</si>
  <si>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</si>
  <si>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</si>
  <si>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</si>
  <si>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</si>
  <si>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</si>
  <si>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</si>
  <si>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</si>
  <si>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</si>
  <si>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</si>
  <si>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</si>
  <si>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</si>
  <si>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</si>
  <si>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</si>
  <si>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</si>
  <si>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</si>
  <si>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</si>
  <si>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</si>
  <si>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</si>
  <si>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</si>
  <si>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</si>
  <si>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</si>
  <si>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</si>
  <si>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</si>
  <si>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</si>
  <si>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</si>
  <si>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</si>
  <si>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</si>
  <si>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</si>
  <si>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</si>
  <si>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</si>
  <si>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</si>
  <si>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</si>
  <si>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</si>
  <si>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</si>
  <si>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</si>
  <si>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</si>
  <si>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</si>
  <si>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</si>
  <si>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</si>
  <si>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</si>
  <si>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</si>
  <si>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</si>
  <si>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</si>
  <si>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</si>
  <si>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</si>
  <si>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</si>
  <si>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</si>
  <si>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</si>
  <si>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</si>
  <si>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</si>
  <si>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</si>
  <si>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</si>
  <si>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</si>
  <si>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</si>
  <si>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</si>
  <si>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</si>
  <si>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</si>
  <si>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</si>
  <si>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</si>
  <si>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</si>
  <si>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</si>
  <si>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</si>
  <si>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</si>
  <si>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</si>
  <si>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</si>
  <si>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</si>
  <si>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</si>
  <si>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</si>
  <si>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</si>
  <si>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</si>
  <si>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</si>
  <si>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</si>
  <si>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</si>
  <si>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</si>
  <si>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</si>
  <si>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</si>
  <si>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</si>
  <si>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</si>
  <si>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</si>
  <si>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</si>
  <si>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</si>
  <si>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</si>
  <si>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</si>
  <si>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</si>
  <si>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</si>
  <si>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</si>
  <si>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</si>
  <si>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</si>
  <si>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</si>
  <si>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</si>
  <si>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</si>
  <si>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</si>
  <si>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</si>
  <si>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</si>
  <si>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</si>
  <si>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</si>
  <si>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</si>
  <si>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</si>
  <si>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</si>
  <si>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</si>
  <si>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</si>
  <si>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</si>
  <si>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</si>
  <si>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</si>
  <si>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</si>
  <si>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</si>
  <si>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</si>
  <si>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</si>
  <si>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</si>
  <si>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</si>
  <si>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</si>
  <si>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</si>
  <si>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</si>
  <si>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</si>
  <si>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</si>
  <si>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</si>
  <si>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</si>
  <si>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</si>
  <si>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</si>
  <si>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</si>
  <si>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</si>
  <si>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</si>
  <si>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</si>
  <si>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</si>
  <si>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</si>
  <si>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</si>
  <si>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</si>
  <si>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</si>
  <si>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</si>
  <si>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</si>
  <si>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</si>
  <si>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</si>
  <si>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</si>
  <si>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</si>
  <si>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</si>
  <si>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</si>
  <si>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</si>
  <si>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</si>
  <si>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</si>
  <si>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</si>
  <si>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</si>
  <si>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</si>
  <si>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</si>
  <si>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</si>
  <si>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</si>
  <si>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</si>
  <si>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</si>
  <si>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</si>
  <si>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</si>
  <si>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</si>
  <si>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</si>
  <si>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</si>
  <si>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</si>
  <si>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</si>
  <si>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</si>
  <si>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</si>
  <si>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</si>
  <si>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</si>
  <si>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</si>
  <si>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</si>
  <si>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</si>
  <si>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</si>
  <si>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</si>
  <si>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</si>
  <si>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</si>
  <si>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</si>
  <si>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</si>
  <si>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</si>
  <si>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</si>
  <si>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</si>
  <si>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</si>
  <si>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</si>
  <si>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</si>
  <si>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</si>
  <si>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</si>
  <si>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</si>
  <si>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</si>
  <si>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</si>
  <si>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</si>
  <si>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</si>
  <si>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</si>
  <si>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</si>
  <si>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</si>
  <si>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</si>
  <si>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</si>
  <si>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</si>
  <si>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</si>
  <si>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</si>
  <si>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</si>
  <si>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</si>
  <si>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</si>
  <si>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</si>
  <si>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</si>
  <si>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</si>
  <si>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</si>
  <si>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</si>
  <si>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</si>
  <si>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</si>
  <si>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</si>
  <si>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</si>
  <si>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</si>
  <si>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</si>
  <si>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</si>
  <si>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</si>
  <si>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</si>
  <si>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</si>
  <si>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</si>
  <si>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</si>
  <si>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</si>
  <si>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</si>
  <si>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</si>
  <si>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</si>
  <si>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</si>
  <si>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</si>
  <si>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</si>
  <si>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</si>
  <si>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</si>
  <si>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</si>
  <si>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</si>
  <si>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</si>
  <si>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</si>
  <si>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</si>
  <si>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</si>
  <si>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</si>
  <si>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</si>
  <si>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</si>
  <si>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</si>
  <si>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</si>
  <si>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</si>
  <si>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</si>
  <si>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</si>
  <si>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</si>
  <si>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</si>
  <si>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</si>
  <si>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</si>
  <si>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</si>
  <si>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</si>
  <si>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</si>
  <si>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</si>
  <si>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</si>
  <si>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</si>
  <si>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</si>
  <si>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</si>
  <si>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</si>
  <si>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</si>
  <si>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</si>
  <si>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</si>
  <si>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</si>
  <si>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</si>
  <si>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</si>
  <si>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</si>
  <si>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</si>
  <si>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</si>
  <si>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</si>
  <si>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</si>
  <si>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</si>
  <si>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</si>
  <si>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</si>
  <si>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</si>
  <si>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</si>
  <si>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</si>
  <si>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</si>
  <si>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</si>
  <si>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</si>
  <si>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</si>
  <si>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</si>
  <si>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</si>
  <si>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</si>
  <si>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</si>
  <si>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</si>
  <si>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</si>
  <si>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</si>
  <si>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</si>
  <si>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</si>
  <si>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</si>
  <si>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</si>
  <si>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</si>
  <si>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</si>
  <si>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</si>
  <si>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</si>
  <si>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</si>
  <si>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</si>
  <si>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</si>
  <si>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</si>
  <si>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</si>
  <si>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</si>
  <si>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</si>
  <si>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</si>
  <si>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</si>
  <si>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</si>
  <si>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</si>
  <si>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</si>
  <si>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</si>
  <si>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</si>
  <si>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</si>
  <si>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</si>
  <si>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</si>
  <si>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</si>
  <si>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</si>
  <si>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</si>
  <si>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</si>
  <si>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</si>
  <si>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</si>
  <si>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</si>
  <si>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</si>
  <si>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</si>
  <si>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</si>
  <si>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</si>
  <si>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</si>
  <si>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</si>
  <si>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</si>
  <si>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</si>
  <si>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</si>
  <si>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</si>
  <si>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</si>
  <si>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</si>
  <si>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</si>
  <si>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</si>
  <si>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</si>
  <si>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</si>
  <si>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</si>
  <si>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</si>
  <si>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</si>
  <si>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</si>
  <si>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</si>
  <si>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</si>
  <si>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</si>
  <si>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</si>
  <si>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</si>
  <si>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</si>
  <si>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</si>
  <si>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</si>
  <si>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</si>
  <si>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</si>
  <si>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</si>
  <si>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</si>
  <si>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</si>
  <si>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</si>
  <si>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</si>
  <si>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</si>
  <si>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</si>
  <si>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</si>
  <si>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</si>
  <si>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</si>
  <si>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</si>
  <si>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</si>
  <si>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</si>
  <si>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</si>
  <si>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</si>
  <si>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</si>
  <si>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</si>
  <si>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</si>
  <si>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</si>
  <si>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</si>
  <si>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</si>
  <si>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</si>
  <si>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</si>
  <si>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</si>
  <si>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</si>
  <si>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</si>
  <si>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</si>
  <si>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</si>
  <si>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</si>
  <si>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</si>
  <si>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</si>
  <si>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</si>
  <si>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</si>
  <si>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</si>
  <si>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</si>
  <si>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</si>
  <si>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</si>
  <si>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</si>
  <si>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</si>
  <si>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</si>
  <si>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</si>
  <si>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</si>
  <si>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</si>
  <si>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</si>
  <si>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</si>
  <si>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</si>
  <si>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</si>
  <si>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</si>
  <si>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</si>
  <si>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</si>
  <si>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</si>
  <si>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</si>
  <si>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</si>
  <si>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</si>
  <si>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</si>
  <si>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</si>
  <si>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</si>
  <si>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</si>
  <si>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</si>
  <si>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</si>
  <si>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</si>
  <si>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</si>
  <si>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</si>
  <si>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</si>
  <si>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</si>
  <si>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</si>
  <si>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</si>
  <si>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</si>
  <si>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</si>
  <si>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</si>
  <si>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</si>
  <si>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</si>
  <si>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</si>
  <si>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</si>
  <si>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</si>
  <si>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</si>
  <si>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</si>
  <si>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</si>
  <si>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</si>
  <si>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</si>
  <si>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</si>
  <si>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</si>
  <si>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</si>
  <si>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</si>
  <si>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</si>
  <si>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</si>
  <si>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</si>
  <si>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</si>
  <si>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</si>
  <si>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</si>
  <si>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</si>
  <si>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</si>
  <si>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</si>
  <si>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</si>
  <si>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</si>
  <si>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</si>
  <si>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</si>
  <si>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</si>
  <si>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</si>
  <si>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</si>
  <si>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</si>
  <si>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</si>
  <si>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</si>
  <si>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</si>
  <si>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</si>
  <si>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</si>
  <si>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</si>
  <si>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</si>
  <si>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</si>
  <si>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</si>
  <si>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</si>
  <si>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</si>
  <si>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</si>
  <si>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</si>
  <si>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</si>
  <si>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</si>
  <si>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</si>
  <si>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</si>
  <si>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</si>
  <si>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</si>
  <si>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</si>
  <si>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</si>
  <si>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</si>
  <si>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</si>
  <si>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</si>
  <si>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</si>
  <si>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</si>
  <si>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</si>
  <si>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</si>
  <si>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</si>
  <si>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</si>
  <si>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</si>
  <si>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</si>
  <si>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</si>
  <si>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</si>
  <si>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</si>
  <si>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</si>
  <si>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</si>
  <si>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</si>
  <si>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</si>
  <si>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</si>
  <si>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</si>
  <si>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</si>
  <si>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</si>
  <si>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</si>
  <si>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</si>
  <si>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</si>
  <si>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</si>
  <si>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</si>
  <si>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</si>
  <si>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</si>
  <si>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</si>
  <si>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</si>
  <si>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</si>
  <si>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</si>
  <si>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</si>
  <si>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</si>
  <si>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</si>
  <si>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</si>
  <si>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</si>
  <si>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</si>
  <si>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</si>
  <si>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</si>
  <si>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</si>
  <si>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</si>
  <si>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</si>
  <si>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</si>
  <si>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</si>
  <si>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</si>
  <si>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</si>
  <si>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</si>
  <si>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</si>
  <si>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</si>
  <si>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</si>
  <si>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</si>
  <si>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</si>
  <si>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</si>
  <si>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</si>
  <si>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</si>
  <si>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</si>
  <si>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</si>
  <si>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</si>
  <si>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</si>
  <si>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</si>
  <si>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</si>
  <si>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</si>
  <si>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</si>
  <si>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</si>
  <si>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</si>
  <si>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</si>
  <si>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</si>
  <si>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</si>
  <si>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</si>
  <si>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</si>
  <si>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</si>
  <si>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</si>
  <si>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</si>
  <si>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</si>
  <si>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</si>
  <si>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</si>
  <si>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</si>
  <si>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</si>
  <si>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</si>
  <si>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</si>
  <si>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</si>
  <si>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</si>
  <si>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</si>
  <si>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</si>
  <si>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</si>
  <si>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</si>
  <si>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</si>
  <si>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</si>
  <si>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</si>
  <si>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</si>
  <si>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</si>
  <si>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</si>
  <si>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</si>
  <si>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</si>
  <si>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</si>
  <si>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</si>
  <si>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</si>
  <si>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</si>
  <si>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</si>
  <si>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</si>
  <si>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</si>
  <si>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</si>
  <si>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</si>
  <si>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</si>
  <si>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</si>
  <si>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</si>
  <si>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</si>
  <si>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</si>
  <si>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</si>
  <si>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</si>
  <si>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</si>
  <si>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</si>
  <si>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</si>
  <si>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</si>
  <si>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</si>
  <si>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</si>
  <si>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</si>
  <si>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</si>
  <si>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</si>
  <si>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</si>
  <si>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</si>
  <si>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</si>
  <si>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</si>
  <si>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</si>
  <si>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</si>
  <si>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</si>
  <si>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</si>
  <si>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</si>
  <si>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</si>
  <si>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</si>
  <si>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</si>
  <si>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</si>
  <si>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</si>
  <si>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</si>
  <si>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</si>
  <si>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</si>
  <si>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</si>
  <si>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</si>
  <si>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</si>
  <si>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</si>
  <si>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</si>
  <si>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</si>
  <si>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</si>
  <si>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</si>
  <si>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</si>
  <si>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</si>
  <si>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</si>
  <si>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</si>
  <si>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</si>
  <si>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</si>
  <si>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</si>
  <si>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</si>
  <si>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</si>
  <si>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</si>
  <si>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</si>
  <si>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</si>
  <si>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</si>
  <si>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</si>
  <si>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</si>
  <si>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</si>
  <si>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</si>
  <si>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</si>
  <si>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</si>
  <si>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</si>
  <si>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</si>
  <si>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</si>
  <si>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</si>
  <si>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</si>
  <si>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</si>
  <si>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</si>
  <si>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</si>
  <si>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</si>
  <si>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</si>
  <si>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</si>
  <si>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</si>
  <si>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</si>
  <si>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</si>
  <si>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</si>
  <si>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</si>
  <si>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</si>
  <si>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</si>
  <si>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</si>
  <si>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</si>
  <si>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</si>
  <si>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</si>
  <si>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</si>
  <si>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</si>
  <si>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</si>
  <si>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</si>
  <si>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</si>
  <si>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</si>
  <si>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</si>
  <si>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</si>
  <si>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</si>
  <si>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</si>
  <si>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</si>
  <si>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</si>
  <si>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</si>
  <si>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</si>
  <si>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</si>
  <si>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</si>
  <si>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</si>
  <si>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</si>
  <si>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</si>
  <si>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</si>
  <si>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</si>
  <si>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</si>
  <si>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</si>
  <si>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</si>
  <si>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</si>
  <si>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</si>
  <si>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</si>
  <si>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</si>
  <si>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</si>
  <si>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</si>
  <si>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</si>
  <si>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</si>
  <si>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</si>
  <si>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</si>
  <si>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</si>
  <si>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</si>
  <si>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</si>
  <si>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</si>
  <si>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</si>
  <si>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</si>
  <si>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</si>
  <si>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</si>
  <si>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</si>
  <si>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</si>
  <si>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</si>
  <si>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</si>
  <si>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</si>
  <si>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</si>
  <si>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</si>
  <si>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</si>
  <si>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</si>
  <si>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</si>
  <si>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</si>
  <si>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</si>
  <si>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</si>
  <si>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</si>
  <si>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</si>
  <si>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</si>
  <si>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</si>
  <si>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</si>
  <si>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</si>
  <si>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</si>
  <si>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</si>
  <si>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</si>
  <si>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</si>
  <si>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</si>
  <si>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</si>
  <si>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</si>
  <si>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</si>
  <si>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</si>
  <si>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</si>
  <si>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</si>
  <si>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</si>
  <si>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</si>
  <si>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</si>
  <si>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</si>
  <si>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</si>
  <si>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</si>
  <si>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</si>
  <si>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</si>
  <si>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</si>
  <si>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</si>
  <si>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</si>
  <si>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</si>
  <si>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</si>
  <si>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</si>
  <si>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</si>
  <si>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</si>
  <si>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</si>
  <si>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</si>
  <si>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</si>
  <si>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</si>
  <si>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</si>
  <si>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</si>
  <si>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</si>
  <si>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</si>
  <si>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</si>
  <si>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</si>
  <si>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</si>
  <si>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</si>
  <si>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</si>
  <si>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</si>
  <si>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</si>
  <si>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</si>
  <si>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</si>
  <si>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</si>
  <si>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</si>
  <si>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</si>
  <si>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</si>
  <si>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</si>
  <si>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</si>
  <si>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</si>
  <si>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</si>
  <si>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</si>
  <si>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</si>
  <si>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</si>
  <si>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</si>
  <si>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</si>
  <si>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</si>
  <si>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</si>
  <si>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</si>
  <si>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</si>
  <si>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</si>
  <si>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</si>
  <si>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</si>
  <si>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</si>
  <si>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</si>
  <si>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</si>
  <si>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</si>
  <si>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</si>
  <si>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</si>
  <si>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</si>
  <si>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</si>
  <si>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</si>
  <si>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</si>
  <si>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</si>
  <si>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</si>
  <si>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</si>
  <si>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</si>
  <si>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</si>
  <si>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</si>
  <si>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</si>
  <si>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</si>
  <si>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</si>
  <si>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</si>
  <si>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</si>
  <si>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</si>
  <si>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</si>
  <si>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</si>
  <si>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</si>
  <si>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</si>
  <si>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</si>
  <si>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</si>
  <si>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</si>
  <si>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</si>
  <si>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</si>
  <si>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</si>
  <si>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</si>
  <si>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</si>
  <si>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</si>
  <si>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</si>
  <si>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</si>
  <si>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</si>
  <si>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</si>
  <si>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</si>
  <si>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</si>
  <si>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</si>
  <si>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</si>
  <si>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</si>
  <si>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</si>
  <si>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</si>
  <si>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</si>
  <si>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</si>
  <si>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</si>
  <si>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</si>
  <si>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</si>
  <si>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</si>
  <si>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</si>
  <si>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</si>
  <si>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</si>
  <si>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</si>
  <si>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</si>
  <si>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</si>
  <si>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</si>
  <si>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</si>
  <si>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</si>
  <si>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</si>
  <si>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</si>
  <si>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</si>
  <si>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</si>
  <si>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</si>
  <si>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</si>
  <si>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</si>
  <si>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</si>
  <si>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</si>
  <si>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</si>
  <si>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</si>
  <si>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</si>
  <si>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</si>
  <si>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</si>
  <si>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</si>
  <si>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</si>
  <si>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</si>
  <si>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</si>
  <si>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</si>
  <si>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</si>
  <si>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</si>
  <si>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</si>
  <si>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</si>
  <si>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</si>
  <si>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</si>
  <si>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</si>
  <si>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</si>
  <si>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</si>
  <si>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</si>
  <si>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</si>
  <si>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</si>
  <si>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</si>
  <si>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</si>
  <si>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</si>
  <si>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</si>
  <si>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</si>
  <si>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</si>
  <si>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</si>
  <si>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</si>
  <si>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</si>
  <si>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</si>
  <si>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</si>
  <si>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</si>
  <si>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</si>
  <si>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</si>
  <si>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</si>
  <si>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</si>
  <si>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</si>
  <si>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</si>
  <si>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</si>
  <si>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</si>
  <si>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</si>
  <si>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</si>
  <si>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</si>
  <si>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</si>
  <si>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</si>
  <si>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</si>
  <si>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</si>
  <si>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</si>
  <si>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</si>
  <si>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</si>
  <si>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</si>
  <si>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</si>
  <si>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</si>
  <si>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</si>
  <si>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</si>
  <si>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</si>
  <si>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</si>
  <si>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</si>
  <si>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</si>
  <si>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</si>
  <si>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</si>
  <si>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</si>
  <si>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</si>
  <si>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</si>
  <si>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</si>
  <si>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</si>
  <si>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</si>
  <si>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</si>
  <si>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</si>
  <si>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</si>
  <si>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</si>
  <si>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</si>
  <si>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</si>
  <si>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</si>
  <si>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</si>
  <si>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</si>
  <si>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</si>
  <si>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</si>
  <si>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</si>
  <si>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</si>
  <si>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</si>
  <si>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</si>
  <si>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</si>
  <si>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</si>
  <si>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</si>
  <si>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</si>
  <si>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</si>
  <si>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</si>
  <si>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</si>
  <si>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</si>
  <si>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</si>
  <si>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</si>
  <si>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</si>
  <si>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</si>
  <si>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</si>
  <si>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</si>
  <si>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</si>
  <si>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</si>
  <si>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</si>
  <si>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</si>
  <si>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</si>
  <si>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</si>
  <si>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</si>
  <si>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</si>
  <si>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</si>
  <si>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</si>
  <si>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</si>
  <si>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</si>
  <si>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</si>
  <si>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</si>
  <si>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</si>
  <si>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</si>
  <si>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</si>
  <si>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</si>
  <si>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</si>
  <si>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</si>
  <si>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</si>
  <si>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</si>
  <si>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</si>
  <si>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</si>
  <si>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</si>
  <si>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</si>
  <si>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</si>
  <si>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</si>
  <si>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</si>
  <si>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</si>
  <si>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</si>
  <si>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</si>
  <si>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</si>
  <si>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</si>
  <si>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</si>
  <si>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</si>
  <si>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</si>
  <si>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</si>
  <si>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</si>
  <si>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</si>
  <si>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</si>
  <si>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</si>
  <si>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</si>
  <si>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</si>
  <si>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</si>
  <si>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</si>
  <si>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</si>
  <si>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</si>
  <si>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</si>
  <si>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</si>
  <si>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</si>
  <si>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</si>
  <si>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</si>
  <si>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</si>
  <si>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</si>
  <si>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</si>
  <si>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</si>
  <si>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</si>
  <si>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</si>
  <si>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</si>
  <si>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</si>
  <si>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</si>
  <si>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</si>
  <si>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</si>
  <si>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</si>
  <si>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</si>
  <si>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</si>
  <si>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</si>
  <si>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</si>
  <si>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</si>
  <si>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</si>
  <si>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</si>
  <si>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</si>
  <si>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</si>
  <si>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</si>
  <si>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</si>
  <si>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</si>
  <si>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</si>
  <si>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</si>
  <si>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</si>
  <si>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</si>
  <si>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</si>
  <si>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</si>
  <si>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</si>
  <si>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</si>
  <si>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</si>
  <si>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</si>
  <si>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</si>
  <si>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</si>
  <si>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</si>
  <si>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</si>
  <si>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</si>
  <si>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</si>
  <si>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</si>
  <si>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</si>
  <si>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</si>
  <si>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</si>
  <si>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</si>
  <si>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</si>
  <si>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</si>
  <si>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</si>
  <si>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</si>
  <si>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</si>
  <si>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</si>
  <si>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</si>
  <si>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</si>
  <si>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</si>
  <si>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</si>
  <si>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</si>
  <si>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</si>
  <si>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</si>
  <si>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</si>
  <si>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</si>
  <si>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</si>
  <si>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</si>
  <si>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</si>
  <si>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</si>
  <si>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</si>
  <si>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</si>
  <si>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</si>
  <si>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</si>
  <si>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</si>
  <si>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</si>
  <si>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</si>
  <si>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</si>
  <si>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</si>
  <si>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</si>
  <si>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</si>
  <si>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</si>
  <si>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</si>
  <si>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</si>
  <si>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</si>
  <si>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</si>
  <si>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</si>
  <si>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</si>
  <si>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</si>
  <si>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</si>
  <si>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</si>
  <si>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</si>
  <si>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</si>
  <si>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</si>
  <si>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</si>
  <si>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</si>
  <si>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</si>
  <si>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</si>
  <si>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</si>
  <si>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</si>
  <si>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</si>
  <si>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</si>
  <si>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</si>
  <si>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</si>
  <si>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</si>
  <si>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</si>
  <si>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</si>
  <si>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</si>
  <si>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</si>
  <si>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</si>
  <si>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</si>
  <si>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</si>
  <si>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</si>
  <si>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</si>
  <si>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</si>
  <si>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</si>
  <si>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</si>
  <si>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</si>
  <si>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</si>
  <si>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</si>
  <si>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</si>
  <si>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</si>
  <si>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</si>
  <si>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</si>
  <si>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</si>
  <si>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</si>
  <si>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</si>
  <si>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</si>
  <si>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</si>
  <si>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</si>
  <si>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</si>
  <si>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</si>
  <si>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</si>
  <si>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</si>
  <si>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</si>
  <si>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</si>
  <si>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</si>
  <si>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</si>
  <si>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</si>
  <si>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</si>
  <si>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</si>
  <si>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</si>
  <si>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</si>
  <si>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</si>
  <si>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</si>
  <si>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</si>
  <si>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</si>
  <si>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</si>
  <si>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</si>
  <si>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</si>
  <si>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</si>
  <si>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</si>
  <si>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</si>
  <si>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</si>
  <si>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</si>
  <si>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</si>
  <si>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</si>
  <si>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</si>
  <si>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</si>
  <si>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</si>
  <si>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</si>
  <si>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</si>
  <si>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</si>
  <si>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</si>
  <si>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</si>
  <si>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</si>
  <si>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</si>
  <si>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</si>
  <si>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</si>
  <si>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</si>
  <si>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</si>
  <si>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</si>
  <si>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</si>
  <si>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</si>
  <si>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</si>
  <si>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</si>
  <si>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</si>
  <si>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</si>
  <si>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</si>
  <si>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</si>
  <si>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</si>
  <si>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</si>
  <si>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</si>
  <si>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</si>
  <si>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</si>
  <si>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</si>
  <si>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</si>
  <si>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</si>
  <si>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</si>
  <si>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</si>
  <si>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</si>
  <si>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</si>
  <si>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</si>
  <si>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</si>
  <si>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</si>
  <si>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</si>
  <si>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</si>
  <si>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</si>
  <si>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</si>
  <si>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</si>
  <si>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</si>
  <si>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</si>
  <si>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</si>
  <si>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</si>
  <si>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</si>
  <si>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</si>
  <si>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</si>
  <si>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</si>
  <si>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</si>
  <si>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</si>
  <si>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</si>
  <si>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</si>
  <si>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</si>
  <si>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</si>
  <si>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</si>
  <si>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</si>
  <si>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</si>
  <si>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</si>
  <si>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</si>
  <si>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</si>
  <si>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</si>
  <si>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</si>
  <si>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</si>
  <si>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</si>
  <si>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</si>
  <si>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</si>
  <si>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</si>
  <si>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</si>
  <si>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</si>
  <si>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</si>
  <si>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</si>
  <si>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</si>
  <si>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</si>
  <si>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</si>
  <si>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</si>
  <si>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</si>
  <si>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</si>
  <si>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</si>
  <si>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</si>
  <si>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</si>
  <si>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</si>
  <si>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</si>
  <si>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</si>
  <si>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</si>
  <si>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</si>
  <si>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</si>
  <si>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</si>
  <si>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</si>
  <si>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</si>
  <si>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</si>
  <si>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</si>
  <si>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</si>
  <si>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</si>
  <si>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</si>
  <si>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</si>
  <si>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</si>
  <si>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</si>
  <si>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</si>
  <si>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</si>
  <si>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</si>
  <si>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</si>
  <si>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</si>
  <si>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</si>
  <si>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</si>
  <si>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</si>
  <si>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</si>
  <si>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</si>
  <si>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</si>
  <si>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</si>
  <si>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</si>
  <si>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</si>
  <si>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</si>
  <si>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</si>
  <si>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</si>
  <si>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</si>
  <si>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</si>
  <si>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</si>
  <si>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</si>
  <si>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</si>
  <si>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</si>
  <si>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</si>
  <si>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</si>
  <si>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</si>
  <si>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</si>
  <si>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</si>
  <si>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</si>
  <si>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</si>
  <si>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</si>
  <si>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</si>
  <si>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</si>
  <si>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</si>
  <si>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</si>
  <si>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</si>
  <si>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</si>
  <si>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</si>
  <si>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</si>
  <si>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</si>
  <si>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</si>
  <si>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</si>
  <si>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</si>
  <si>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</si>
  <si>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</si>
  <si>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</si>
  <si>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</si>
  <si>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</si>
  <si>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</si>
  <si>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</si>
  <si>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</si>
  <si>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</si>
  <si>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</si>
  <si>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</si>
  <si>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</si>
  <si>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</si>
  <si>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</si>
  <si>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</si>
  <si>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</si>
  <si>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</si>
  <si>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</si>
  <si>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</si>
  <si>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</si>
  <si>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</si>
  <si>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</si>
  <si>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</si>
  <si>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</si>
  <si>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</si>
  <si>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</si>
  <si>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</si>
  <si>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</si>
  <si>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</si>
  <si>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</si>
  <si>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</si>
  <si>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</si>
  <si>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</si>
  <si>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</si>
  <si>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</si>
  <si>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</si>
  <si>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</si>
  <si>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</si>
  <si>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</si>
  <si>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</si>
  <si>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</si>
  <si>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</si>
  <si>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</si>
  <si>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</si>
  <si>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</si>
  <si>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</si>
  <si>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</si>
  <si>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</si>
  <si>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</si>
  <si>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</si>
  <si>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</si>
  <si>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</si>
  <si>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</si>
  <si>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</si>
  <si>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</si>
  <si>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</si>
  <si>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</si>
  <si>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</si>
  <si>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</si>
  <si>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</si>
  <si>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</si>
  <si>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</si>
  <si>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</si>
  <si>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</si>
  <si>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</si>
  <si>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</si>
  <si>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</si>
  <si>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</si>
  <si>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</si>
  <si>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</si>
  <si>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</si>
  <si>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</si>
  <si>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</si>
  <si>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</si>
  <si>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</si>
  <si>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</si>
  <si>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</si>
  <si>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</si>
  <si>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</si>
  <si>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</si>
  <si>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</si>
  <si>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</si>
  <si>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</si>
  <si>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</si>
  <si>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</si>
  <si>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</si>
  <si>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</si>
  <si>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</si>
  <si>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</si>
  <si>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</si>
  <si>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</si>
  <si>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</si>
  <si>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</si>
  <si>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</si>
  <si>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</si>
  <si>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</si>
  <si>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</si>
  <si>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</si>
  <si>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</si>
  <si>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</si>
  <si>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</si>
  <si>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</si>
  <si>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</si>
  <si>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</si>
  <si>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</si>
  <si>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</si>
  <si>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</si>
  <si>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</si>
  <si>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</si>
  <si>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</si>
  <si>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</si>
  <si>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</si>
  <si>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</si>
  <si>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</si>
  <si>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</si>
  <si>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</si>
  <si>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</si>
  <si>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</si>
  <si>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</si>
  <si>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</si>
  <si>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</si>
  <si>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</si>
  <si>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</si>
  <si>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</si>
  <si>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</si>
  <si>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</si>
  <si>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</si>
  <si>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</si>
  <si>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</si>
  <si>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</si>
  <si>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</si>
  <si>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</si>
  <si>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</si>
  <si>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</si>
  <si>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</si>
  <si>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</si>
  <si>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</si>
  <si>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</si>
  <si>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</si>
  <si>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</si>
  <si>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</si>
  <si>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</si>
  <si>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</si>
  <si>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</si>
  <si>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</si>
  <si>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</si>
  <si>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</si>
  <si>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</si>
  <si>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</si>
  <si>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</si>
  <si>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</si>
  <si>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</si>
  <si>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</si>
  <si>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</si>
  <si>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</si>
  <si>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</si>
  <si>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</si>
  <si>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</si>
  <si>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</si>
  <si>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</si>
  <si>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</si>
  <si>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</si>
  <si>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</si>
  <si>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</si>
  <si>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</si>
  <si>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</si>
  <si>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</si>
  <si>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</si>
  <si>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</si>
  <si>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</si>
  <si>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</si>
  <si>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</si>
  <si>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</si>
  <si>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</si>
  <si>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</si>
  <si>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</si>
  <si>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</si>
  <si>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</si>
  <si>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</si>
  <si>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</si>
  <si>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</si>
  <si>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</si>
  <si>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</si>
  <si>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</si>
  <si>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</si>
  <si>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</si>
  <si>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</si>
  <si>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</si>
  <si>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</si>
  <si>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</si>
  <si>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</si>
  <si>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</si>
  <si>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</si>
  <si>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</si>
  <si>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</si>
  <si>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</si>
  <si>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</si>
  <si>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</si>
  <si>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</si>
  <si>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</si>
  <si>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</si>
  <si>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</si>
  <si>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</si>
  <si>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</si>
  <si>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</si>
  <si>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</si>
  <si>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</si>
  <si>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</si>
  <si>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</si>
  <si>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</si>
  <si>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</si>
  <si>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</si>
  <si>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</si>
  <si>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</si>
  <si>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</si>
  <si>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</si>
  <si>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</si>
  <si>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</si>
  <si>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</si>
  <si>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</si>
  <si>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</si>
  <si>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</si>
  <si>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</si>
  <si>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</si>
  <si>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</si>
  <si>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</si>
  <si>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</si>
  <si>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</si>
  <si>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</si>
  <si>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</si>
  <si>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</si>
  <si>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</si>
  <si>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</si>
  <si>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</si>
  <si>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</si>
  <si>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</si>
  <si>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</si>
  <si>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</si>
  <si>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</si>
  <si>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</si>
  <si>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</si>
  <si>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</si>
  <si>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</si>
  <si>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</si>
  <si>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</si>
  <si>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</si>
  <si>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</si>
  <si>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</si>
  <si>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</si>
  <si>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</si>
  <si>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</si>
  <si>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</si>
  <si>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</si>
  <si>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</si>
  <si>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</si>
  <si>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</si>
  <si>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</si>
  <si>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</si>
  <si>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</si>
  <si>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</si>
  <si>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</si>
  <si>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</si>
  <si>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</si>
  <si>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</si>
  <si>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</si>
  <si>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</si>
  <si>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</si>
  <si>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</si>
  <si>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</si>
  <si>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</si>
  <si>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</si>
  <si>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</si>
  <si>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</si>
  <si>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</si>
  <si>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</si>
  <si>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</si>
  <si>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</si>
  <si>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</si>
  <si>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</si>
  <si>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</si>
  <si>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</si>
  <si>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</si>
  <si>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</si>
  <si>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</si>
  <si>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</si>
  <si>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</si>
  <si>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</si>
  <si>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</si>
  <si>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</si>
  <si>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</si>
  <si>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</si>
  <si>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</si>
  <si>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</si>
  <si>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</si>
  <si>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</si>
  <si>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</si>
  <si>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</si>
  <si>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</si>
  <si>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</si>
  <si>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</si>
  <si>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</si>
  <si>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</si>
  <si>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</si>
  <si>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</si>
  <si>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</si>
  <si>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</si>
  <si>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</si>
  <si>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</si>
  <si>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</si>
  <si>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</si>
  <si>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</si>
  <si>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</si>
  <si>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</si>
  <si>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</si>
  <si>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</si>
  <si>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</si>
  <si>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</si>
  <si>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</si>
  <si>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</si>
  <si>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</si>
  <si>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</si>
  <si>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</si>
  <si>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</si>
  <si>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</si>
  <si>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</si>
  <si>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</si>
  <si>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</si>
  <si>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</si>
  <si>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</si>
  <si>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</si>
  <si>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</si>
  <si>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</si>
  <si>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</si>
  <si>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</si>
  <si>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</si>
  <si>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</si>
  <si>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</si>
  <si>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</si>
  <si>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</si>
  <si>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</si>
  <si>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</si>
  <si>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</si>
  <si>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</si>
  <si>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</si>
  <si>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</si>
  <si>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</si>
  <si>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</si>
  <si>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</si>
  <si>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</si>
  <si>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</si>
  <si>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</si>
  <si>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</si>
  <si>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</si>
  <si>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</si>
  <si>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</si>
  <si>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</si>
  <si>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</si>
  <si>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</si>
  <si>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</si>
  <si>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</si>
  <si>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</si>
  <si>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</si>
  <si>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</si>
  <si>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</si>
  <si>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</si>
  <si>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</si>
  <si>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</si>
  <si>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</si>
  <si>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</si>
  <si>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</si>
  <si>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</si>
  <si>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</si>
  <si>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</si>
  <si>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</si>
  <si>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</si>
  <si>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</si>
  <si>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</si>
  <si>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</si>
  <si>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</si>
  <si>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</si>
  <si>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</si>
  <si>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</si>
  <si>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</si>
  <si>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</si>
  <si>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</si>
  <si>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</si>
  <si>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</si>
  <si>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</si>
  <si>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</si>
  <si>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</si>
  <si>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</si>
  <si>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</si>
  <si>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</si>
  <si>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</si>
  <si>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</si>
  <si>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</si>
  <si>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</si>
  <si>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</si>
  <si>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</si>
  <si>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</si>
  <si>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</si>
  <si>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</si>
  <si>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</si>
  <si>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</si>
  <si>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</si>
  <si>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</si>
  <si>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</si>
  <si>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</si>
  <si>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</si>
  <si>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</si>
  <si>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</si>
  <si>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</si>
  <si>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</si>
  <si>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</si>
  <si>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</si>
  <si>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</si>
  <si>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</si>
  <si>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</si>
  <si>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</si>
  <si>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</si>
  <si>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</si>
  <si>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</si>
  <si>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</si>
  <si>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</si>
  <si>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</si>
  <si>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</si>
  <si>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</si>
  <si>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</si>
  <si>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</si>
  <si>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</si>
  <si>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</si>
  <si>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</si>
  <si>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</si>
  <si>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</si>
  <si>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</si>
  <si>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</si>
  <si>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</si>
  <si>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</si>
  <si>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</si>
  <si>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</si>
  <si>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</si>
  <si>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</si>
  <si>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</si>
  <si>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</si>
  <si>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</si>
  <si>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</si>
  <si>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</si>
  <si>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</si>
  <si>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</si>
  <si>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</si>
  <si>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</si>
  <si>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</si>
  <si>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</si>
  <si>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</si>
  <si>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</si>
  <si>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</si>
  <si>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</si>
  <si>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</si>
  <si>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</si>
  <si>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</si>
  <si>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</si>
  <si>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</si>
  <si>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</si>
  <si>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</si>
  <si>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</si>
  <si>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</si>
  <si>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</si>
  <si>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</si>
  <si>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</si>
  <si>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</si>
  <si>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</si>
  <si>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</si>
  <si>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</si>
  <si>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</si>
  <si>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</si>
  <si>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</si>
  <si>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</si>
  <si>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</si>
  <si>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</si>
  <si>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</si>
  <si>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</si>
  <si>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</si>
  <si>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</si>
  <si>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</si>
  <si>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</si>
  <si>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</si>
  <si>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</si>
  <si>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</si>
  <si>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</si>
  <si>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</si>
  <si>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</si>
  <si>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</si>
  <si>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</si>
  <si>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</si>
  <si>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</si>
  <si>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</si>
  <si>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</si>
  <si>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</si>
  <si>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</si>
  <si>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</si>
  <si>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</si>
  <si>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</si>
  <si>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</si>
  <si>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</si>
  <si>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</si>
  <si>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</si>
  <si>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</si>
  <si>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</si>
  <si>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</si>
  <si>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</si>
  <si>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</si>
  <si>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</si>
  <si>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</si>
  <si>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</si>
  <si>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</si>
  <si>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</si>
  <si>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</si>
  <si>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</si>
  <si>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</si>
  <si>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</si>
  <si>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</si>
  <si>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</si>
  <si>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</si>
  <si>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</si>
  <si>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</si>
  <si>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</si>
  <si>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</si>
  <si>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</si>
  <si>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</si>
  <si>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</si>
  <si>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</si>
  <si>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</si>
  <si>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</si>
  <si>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</si>
  <si>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</si>
  <si>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</si>
  <si>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</si>
  <si>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</si>
  <si>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</si>
  <si>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</si>
  <si>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</si>
  <si>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</si>
  <si>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</si>
  <si>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</si>
  <si>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</si>
  <si>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</si>
  <si>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</si>
  <si>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</si>
  <si>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</si>
  <si>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</si>
  <si>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</si>
  <si>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</si>
  <si>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</si>
  <si>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</si>
  <si>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</si>
  <si>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</si>
  <si>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</si>
  <si>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</si>
  <si>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</si>
  <si>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</si>
  <si>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</si>
  <si>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</si>
  <si>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</si>
  <si>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</si>
  <si>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</si>
  <si>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</si>
  <si>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</si>
  <si>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</si>
  <si>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</si>
  <si>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</si>
  <si>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</si>
  <si>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</si>
  <si>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</si>
  <si>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</si>
  <si>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</si>
  <si>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</si>
  <si>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</si>
  <si>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</si>
  <si>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</si>
  <si>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</si>
  <si>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</si>
  <si>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</si>
  <si>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</si>
  <si>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</si>
  <si>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</si>
  <si>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</si>
  <si>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</si>
  <si>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</si>
  <si>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</si>
  <si>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</si>
  <si>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</si>
  <si>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</si>
  <si>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</si>
  <si>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</si>
  <si>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</si>
  <si>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</si>
  <si>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</si>
  <si>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</si>
  <si>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</si>
  <si>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</si>
  <si>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</si>
  <si>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</si>
  <si>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</si>
  <si>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</si>
  <si>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</si>
  <si>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</si>
  <si>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</si>
  <si>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</si>
  <si>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</si>
  <si>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</si>
  <si>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</si>
  <si>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</si>
  <si>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</si>
  <si>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</si>
  <si>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</si>
  <si>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</si>
  <si>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</si>
  <si>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</si>
  <si>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</si>
  <si>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</si>
  <si>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</si>
  <si>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</si>
  <si>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</si>
  <si>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</si>
  <si>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</si>
  <si>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</si>
  <si>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</si>
  <si>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</si>
  <si>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</si>
  <si>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</si>
  <si>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</si>
  <si>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</si>
  <si>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</si>
  <si>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</si>
  <si>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</si>
  <si>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</si>
  <si>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</si>
  <si>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</si>
  <si>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</si>
  <si>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</si>
  <si>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</si>
  <si>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</si>
  <si>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</si>
  <si>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</si>
  <si>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</si>
  <si>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</si>
  <si>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</si>
  <si>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</si>
  <si>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</si>
  <si>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</si>
  <si>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</si>
  <si>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</si>
  <si>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</si>
  <si>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</si>
  <si>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</si>
  <si>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</si>
  <si>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</si>
  <si>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</si>
  <si>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</si>
  <si>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</si>
  <si>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</si>
  <si>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</si>
  <si>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</si>
  <si>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</si>
  <si>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</si>
  <si>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</si>
  <si>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</si>
  <si>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</si>
  <si>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</si>
  <si>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</si>
  <si>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</si>
  <si>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</si>
  <si>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</si>
  <si>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</si>
  <si>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</si>
  <si>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</si>
  <si>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</si>
  <si>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</si>
  <si>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</si>
  <si>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</si>
  <si>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</si>
  <si>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</si>
  <si>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</si>
  <si>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</si>
  <si>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</si>
  <si>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</si>
  <si>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</si>
  <si>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</si>
  <si>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</si>
  <si>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</si>
  <si>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</si>
  <si>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</si>
  <si>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</si>
  <si>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</si>
  <si>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</si>
  <si>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</si>
  <si>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</si>
  <si>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</si>
  <si>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</si>
  <si>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</si>
  <si>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</si>
  <si>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</si>
  <si>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</si>
  <si>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</si>
  <si>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</si>
  <si>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</si>
  <si>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</si>
  <si>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</si>
  <si>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</si>
  <si>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</si>
  <si>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</si>
  <si>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</si>
  <si>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</si>
  <si>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</si>
  <si>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</si>
  <si>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</si>
  <si>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</si>
  <si>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</si>
  <si>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</si>
  <si>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</si>
  <si>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</si>
  <si>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</si>
  <si>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</si>
  <si>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</si>
  <si>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</si>
  <si>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</si>
  <si>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</si>
  <si>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</si>
  <si>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</si>
  <si>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</si>
  <si>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</si>
  <si>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</si>
  <si>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</si>
  <si>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</si>
  <si>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</si>
  <si>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</si>
  <si>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</si>
  <si>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</si>
  <si>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</si>
  <si>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</si>
  <si>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</si>
  <si>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</si>
  <si>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</si>
  <si>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</si>
  <si>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</si>
  <si>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</si>
  <si>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</si>
  <si>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</si>
  <si>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</si>
  <si>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</si>
  <si>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</si>
  <si>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</si>
  <si>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</si>
  <si>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</si>
  <si>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</si>
  <si>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</si>
  <si>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</si>
  <si>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</si>
  <si>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</si>
  <si>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</si>
  <si>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</si>
  <si>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</si>
  <si>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</si>
  <si>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</si>
  <si>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</si>
  <si>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</si>
  <si>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</si>
  <si>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</si>
  <si>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</si>
  <si>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</si>
  <si>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</si>
  <si>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</si>
  <si>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</si>
  <si>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</si>
  <si>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</si>
  <si>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</si>
  <si>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</si>
  <si>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</si>
  <si>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</si>
  <si>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</si>
  <si>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</si>
  <si>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</si>
  <si>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</si>
  <si>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</si>
  <si>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</si>
  <si>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</si>
  <si>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</si>
  <si>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</si>
  <si>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</si>
  <si>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</si>
  <si>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</si>
  <si>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</si>
  <si>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</si>
  <si>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</si>
  <si>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</si>
  <si>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</si>
  <si>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</si>
  <si>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</si>
  <si>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</si>
  <si>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</si>
  <si>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</si>
  <si>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</si>
  <si>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</si>
  <si>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</si>
  <si>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</si>
  <si>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</si>
  <si>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</si>
  <si>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</si>
  <si>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</si>
  <si>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</si>
  <si>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</si>
  <si>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</si>
  <si>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</si>
  <si>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</si>
  <si>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</si>
  <si>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</si>
  <si>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</si>
  <si>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</si>
  <si>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</si>
  <si>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</si>
  <si>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</si>
  <si>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</si>
  <si>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</si>
  <si>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</si>
  <si>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</si>
  <si>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</si>
  <si>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</si>
  <si>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</si>
  <si>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</si>
  <si>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</si>
  <si>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</si>
  <si>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</si>
  <si>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</si>
  <si>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</si>
  <si>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</si>
  <si>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</si>
  <si>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</si>
  <si>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</si>
  <si>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</si>
  <si>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</si>
  <si>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</si>
  <si>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</si>
  <si>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</si>
  <si>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</si>
  <si>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</si>
  <si>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</si>
  <si>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</si>
  <si>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</si>
  <si>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</si>
  <si>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</si>
  <si>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</si>
  <si>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</si>
  <si>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</si>
  <si>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</si>
  <si>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</si>
  <si>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</si>
  <si>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</si>
  <si>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</si>
  <si>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</si>
  <si>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</si>
  <si>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</si>
  <si>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</si>
  <si>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</si>
  <si>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</si>
  <si>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</si>
  <si>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</si>
  <si>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</si>
  <si>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</si>
  <si>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</si>
  <si>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</si>
  <si>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</si>
  <si>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</si>
  <si>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</si>
  <si>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</si>
  <si>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</si>
  <si>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</si>
  <si>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</si>
  <si>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</si>
  <si>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</si>
  <si>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</si>
  <si>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</si>
  <si>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</si>
  <si>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</si>
  <si>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</si>
  <si>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</si>
  <si>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</si>
  <si>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</si>
  <si>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</si>
  <si>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</si>
  <si>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</si>
  <si>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</si>
  <si>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</si>
  <si>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</si>
  <si>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</si>
  <si>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</si>
  <si>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</si>
  <si>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</si>
  <si>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</si>
  <si>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</si>
  <si>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</si>
  <si>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</si>
  <si>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</si>
  <si>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</si>
  <si>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</si>
  <si>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</si>
  <si>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</si>
  <si>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</si>
  <si>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</si>
  <si>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</si>
  <si>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</si>
  <si>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</si>
  <si>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</si>
  <si>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</si>
  <si>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</si>
  <si>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</si>
  <si>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</si>
  <si>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</si>
  <si>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</si>
  <si>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</si>
  <si>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</si>
  <si>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</si>
  <si>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</si>
  <si>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</si>
  <si>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</si>
  <si>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</si>
  <si>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</si>
  <si>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</si>
  <si>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</si>
  <si>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</si>
  <si>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</si>
  <si>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</si>
  <si>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</si>
  <si>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</si>
  <si>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</si>
  <si>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</si>
  <si>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</si>
  <si>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</si>
  <si>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</si>
  <si>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</si>
  <si>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</si>
  <si>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</si>
  <si>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</si>
  <si>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</si>
  <si>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</si>
  <si>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</si>
  <si>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</si>
  <si>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</si>
  <si>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</si>
  <si>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</si>
  <si>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</si>
  <si>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</si>
  <si>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</si>
  <si>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</si>
  <si>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</si>
  <si>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</si>
  <si>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</si>
  <si>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</si>
  <si>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</si>
  <si>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</si>
  <si>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</si>
  <si>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</si>
  <si>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</si>
  <si>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</si>
  <si>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</si>
  <si>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</si>
  <si>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</si>
  <si>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</si>
  <si>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</si>
  <si>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</si>
  <si>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</si>
  <si>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</si>
  <si>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</si>
  <si>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</si>
  <si>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</si>
  <si>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</si>
  <si>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</si>
  <si>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</si>
  <si>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</si>
  <si>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</si>
  <si>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</si>
  <si>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</si>
  <si>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</si>
  <si>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</si>
  <si>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</si>
  <si>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</si>
  <si>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</si>
  <si>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</si>
  <si>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</si>
  <si>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</si>
  <si>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</si>
  <si>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</si>
  <si>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</si>
  <si>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</si>
  <si>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</si>
  <si>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</si>
  <si>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</si>
  <si>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</si>
  <si>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</si>
  <si>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</si>
  <si>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</si>
  <si>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</si>
  <si>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</si>
  <si>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</si>
  <si>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</si>
  <si>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</si>
  <si>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</si>
  <si>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</si>
  <si>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</si>
  <si>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</si>
  <si>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</si>
  <si>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</si>
  <si>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</si>
  <si>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</si>
  <si>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</si>
  <si>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</si>
  <si>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</si>
  <si>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</si>
  <si>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</si>
  <si>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</si>
  <si>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</si>
  <si>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</si>
  <si>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</si>
  <si>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</si>
  <si>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</si>
  <si>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</si>
  <si>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</si>
  <si>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</si>
  <si>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</si>
  <si>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</si>
  <si>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</si>
  <si>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</si>
  <si>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</si>
  <si>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</si>
  <si>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</si>
  <si>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</si>
  <si>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</si>
  <si>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</si>
  <si>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</si>
  <si>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</si>
  <si>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</si>
  <si>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</si>
  <si>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</si>
  <si>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</si>
  <si>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</si>
  <si>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</si>
  <si>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</si>
  <si>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</si>
  <si>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</si>
  <si>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</si>
  <si>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</si>
  <si>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</si>
  <si>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</si>
  <si>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</si>
  <si>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</si>
  <si>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</si>
  <si>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</si>
  <si>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</si>
  <si>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</si>
  <si>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</si>
  <si>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</si>
  <si>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</si>
  <si>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</si>
  <si>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</si>
  <si>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</si>
  <si>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</si>
  <si>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</si>
  <si>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</si>
  <si>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</si>
  <si>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</si>
  <si>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</si>
  <si>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</si>
  <si>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</si>
  <si>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</si>
  <si>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</si>
  <si>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</si>
  <si>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</si>
  <si>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</si>
  <si>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</si>
  <si>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</si>
  <si>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</si>
  <si>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</si>
  <si>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</si>
  <si>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</si>
  <si>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</si>
  <si>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</si>
  <si>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</si>
  <si>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</si>
  <si>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</si>
  <si>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</si>
  <si>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</si>
  <si>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</si>
  <si>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</si>
  <si>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</si>
  <si>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</si>
  <si>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</si>
  <si>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</si>
  <si>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</si>
  <si>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</si>
  <si>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</si>
  <si>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</si>
  <si>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</si>
  <si>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</si>
  <si>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</si>
  <si>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</si>
  <si>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</si>
  <si>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</si>
  <si>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</si>
  <si>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</si>
  <si>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</si>
  <si>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</si>
  <si>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</si>
  <si>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</si>
  <si>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</si>
  <si>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</si>
  <si>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</si>
  <si>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</si>
  <si>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</si>
  <si>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</si>
  <si>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</si>
  <si>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</si>
  <si>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</si>
  <si>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</si>
  <si>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</si>
  <si>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</si>
  <si>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</si>
  <si>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</si>
  <si>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</si>
  <si>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</si>
  <si>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</si>
  <si>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</si>
  <si>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</si>
  <si>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</si>
  <si>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</si>
  <si>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</si>
  <si>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</si>
  <si>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</si>
  <si>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</si>
  <si>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</si>
  <si>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</si>
  <si>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</si>
  <si>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</si>
  <si>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</si>
  <si>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</si>
  <si>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</si>
  <si>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</si>
  <si>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</si>
  <si>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</si>
  <si>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</si>
  <si>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</si>
  <si>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</si>
  <si>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</si>
  <si>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</si>
  <si>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</si>
  <si>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</si>
  <si>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</si>
  <si>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</si>
  <si>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</si>
  <si>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</si>
  <si>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</si>
  <si>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</si>
  <si>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</si>
  <si>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</si>
  <si>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</si>
  <si>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</si>
  <si>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</si>
  <si>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</si>
  <si>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</si>
  <si>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</si>
  <si>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</si>
  <si>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</si>
  <si>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</si>
  <si>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</si>
  <si>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</si>
  <si>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</si>
  <si>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</si>
  <si>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</si>
  <si>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</si>
  <si>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</si>
  <si>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</si>
  <si>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</si>
  <si>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</si>
  <si>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</si>
  <si>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</si>
  <si>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</si>
  <si>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</si>
  <si>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</si>
  <si>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</si>
  <si>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</si>
  <si>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</si>
  <si>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</si>
  <si>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</si>
  <si>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</si>
  <si>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</si>
  <si>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</si>
  <si>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</si>
  <si>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</si>
  <si>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</si>
  <si>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</si>
  <si>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</si>
  <si>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</si>
  <si>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</si>
  <si>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</si>
  <si>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</si>
  <si>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</si>
  <si>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</si>
  <si>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</si>
  <si>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</si>
  <si>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</si>
  <si>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</si>
  <si>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</si>
  <si>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</si>
  <si>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</si>
  <si>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</si>
  <si>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</si>
  <si>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</si>
  <si>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</si>
  <si>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</si>
  <si>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</si>
  <si>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</si>
  <si>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</si>
  <si>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</si>
  <si>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</si>
  <si>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</si>
  <si>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</si>
  <si>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</si>
  <si>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</si>
  <si>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</si>
  <si>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</si>
  <si>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</si>
  <si>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</si>
  <si>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</si>
  <si>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</si>
  <si>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</si>
  <si>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</si>
  <si>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</si>
  <si>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</si>
  <si>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</si>
  <si>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</si>
  <si>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</si>
  <si>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</si>
  <si>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</si>
  <si>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</si>
  <si>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</si>
  <si>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</si>
  <si>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</si>
  <si>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</si>
  <si>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</si>
  <si>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</si>
  <si>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</si>
  <si>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</si>
  <si>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</si>
  <si>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</si>
  <si>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</si>
  <si>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</si>
  <si>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</si>
  <si>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</si>
  <si>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</si>
  <si>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</si>
  <si>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</si>
  <si>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</si>
  <si>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</si>
  <si>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</si>
  <si>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</si>
  <si>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</si>
  <si>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</si>
  <si>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</si>
  <si>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</si>
  <si>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</si>
  <si>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</si>
  <si>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</si>
  <si>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</si>
  <si>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</si>
  <si>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</si>
  <si>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</si>
  <si>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</si>
  <si>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</si>
  <si>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</si>
  <si>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</si>
  <si>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</si>
  <si>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</si>
  <si>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</si>
  <si>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</si>
  <si>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</si>
  <si>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</si>
  <si>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</si>
  <si>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</si>
  <si>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</si>
  <si>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</si>
  <si>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</si>
  <si>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</si>
  <si>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</si>
  <si>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</si>
  <si>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</si>
  <si>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</si>
  <si>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</si>
  <si>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</si>
  <si>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</si>
  <si>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</si>
  <si>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</si>
  <si>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</si>
  <si>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</si>
  <si>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</si>
  <si>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</si>
  <si>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</si>
  <si>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</si>
  <si>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</si>
  <si>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</si>
  <si>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</si>
  <si>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</si>
  <si>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</si>
  <si>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</si>
  <si>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</si>
  <si>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</si>
  <si>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</si>
  <si>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</si>
  <si>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</si>
  <si>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</si>
  <si>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</si>
  <si>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</si>
  <si>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</si>
  <si>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</si>
  <si>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</si>
  <si>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</si>
  <si>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</si>
  <si>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</si>
  <si>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</si>
  <si>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</si>
  <si>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</si>
  <si>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</si>
  <si>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</si>
  <si>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</si>
  <si>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</si>
  <si>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</si>
  <si>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</si>
  <si>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</si>
  <si>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</si>
  <si>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</si>
  <si>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</si>
  <si>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</si>
  <si>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</si>
  <si>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</si>
  <si>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</si>
  <si>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</si>
  <si>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</si>
  <si>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</si>
  <si>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</si>
  <si>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</si>
  <si>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</si>
  <si>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</si>
  <si>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</si>
  <si>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</si>
  <si>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</si>
  <si>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</si>
  <si>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</si>
  <si>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</si>
  <si>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</si>
  <si>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</si>
  <si>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</si>
  <si>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</si>
  <si>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</si>
  <si>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</si>
  <si>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</si>
  <si>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</si>
  <si>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</si>
  <si>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</si>
  <si>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</si>
  <si>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</si>
  <si>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</si>
  <si>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</si>
  <si>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</si>
  <si>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</si>
  <si>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</si>
  <si>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</si>
  <si>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</si>
  <si>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</si>
  <si>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</si>
  <si>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</si>
  <si>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</si>
  <si>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</si>
  <si>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</si>
  <si>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</si>
  <si>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</si>
  <si>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</si>
  <si>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</si>
  <si>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</si>
  <si>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</si>
  <si>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</si>
  <si>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</si>
  <si>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</si>
  <si>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</si>
  <si>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</si>
  <si>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</si>
  <si>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</si>
  <si>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</si>
  <si>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</si>
  <si>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</si>
  <si>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</si>
  <si>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</si>
  <si>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</si>
  <si>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</si>
  <si>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</si>
  <si>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</si>
  <si>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</si>
  <si>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</si>
  <si>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</si>
  <si>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</si>
  <si>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</si>
  <si>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</si>
  <si>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</si>
  <si>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</si>
  <si>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</si>
  <si>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</si>
  <si>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</si>
  <si>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</si>
  <si>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</si>
  <si>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</si>
  <si>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</si>
  <si>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</si>
  <si>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</si>
  <si>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</si>
  <si>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</si>
  <si>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</si>
  <si>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</si>
  <si>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</si>
  <si>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</si>
  <si>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</si>
  <si>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</si>
  <si>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</si>
  <si>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</si>
  <si>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</si>
  <si>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</si>
  <si>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</si>
  <si>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</si>
  <si>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</si>
  <si>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</si>
  <si>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</si>
  <si>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</si>
  <si>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</si>
  <si>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</si>
  <si>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</si>
  <si>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</si>
  <si>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</si>
  <si>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</si>
  <si>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</si>
  <si>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</si>
  <si>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</si>
  <si>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</si>
  <si>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</si>
  <si>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</si>
  <si>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</si>
  <si>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</si>
  <si>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</si>
  <si>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</si>
  <si>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</si>
  <si>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</si>
  <si>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</si>
  <si>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</si>
  <si>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</si>
  <si>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</si>
  <si>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</si>
  <si>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</si>
  <si>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</si>
  <si>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</si>
  <si>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</si>
  <si>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</si>
  <si>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</si>
  <si>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</si>
  <si>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</si>
  <si>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</si>
  <si>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</si>
  <si>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</si>
  <si>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</si>
  <si>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</si>
  <si>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</si>
  <si>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</si>
  <si>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</si>
  <si>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</si>
  <si>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</si>
  <si>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</si>
  <si>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</si>
  <si>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</si>
  <si>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</si>
  <si>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</si>
  <si>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</si>
  <si>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</si>
  <si>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</si>
  <si>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</si>
  <si>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</si>
  <si>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</si>
  <si>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</si>
  <si>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</si>
  <si>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</si>
  <si>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</si>
  <si>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</si>
  <si>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</si>
  <si>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</si>
  <si>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</si>
  <si>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</si>
  <si>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</si>
  <si>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</si>
  <si>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</si>
  <si>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</si>
  <si>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</si>
  <si>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</si>
  <si>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</si>
  <si>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</si>
  <si>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</si>
  <si>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</si>
  <si>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</si>
  <si>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</si>
  <si>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</si>
  <si>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</si>
  <si>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</si>
  <si>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</si>
  <si>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</si>
  <si>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</si>
  <si>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</si>
  <si>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</si>
  <si>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</si>
  <si>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</si>
  <si>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</si>
  <si>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</si>
  <si>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</si>
  <si>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</si>
  <si>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</si>
  <si>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</si>
  <si>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</si>
  <si>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</si>
  <si>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</si>
  <si>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</si>
  <si>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</si>
  <si>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</si>
  <si>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</si>
  <si>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</si>
  <si>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</si>
  <si>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</si>
  <si>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</si>
  <si>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</si>
  <si>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</si>
  <si>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</si>
  <si>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</si>
  <si>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</si>
  <si>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</si>
  <si>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</si>
  <si>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</si>
  <si>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</si>
  <si>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</si>
  <si>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</si>
  <si>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</si>
  <si>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</si>
  <si>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</si>
  <si>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</si>
  <si>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</si>
  <si>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</si>
  <si>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</si>
  <si>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</si>
  <si>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</si>
  <si>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</si>
  <si>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</si>
  <si>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</si>
  <si>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</si>
  <si>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</si>
  <si>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</si>
  <si>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</si>
  <si>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</si>
  <si>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</si>
  <si>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</si>
  <si>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</si>
  <si>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</si>
  <si>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</si>
  <si>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</si>
  <si>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</si>
  <si>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</si>
  <si>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</si>
  <si>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</si>
  <si>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</si>
  <si>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</si>
  <si>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</si>
  <si>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</si>
  <si>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</si>
  <si>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</si>
  <si>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</si>
  <si>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</si>
  <si>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</si>
  <si>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</si>
  <si>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</si>
  <si>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</si>
  <si>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</si>
  <si>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</si>
  <si>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</si>
  <si>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</si>
  <si>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</si>
  <si>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</si>
  <si>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</si>
  <si>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</si>
  <si>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</si>
  <si>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</si>
  <si>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</si>
  <si>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</si>
  <si>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</si>
  <si>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</si>
  <si>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</si>
  <si>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</si>
  <si>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</si>
  <si>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</si>
  <si>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</si>
  <si>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</si>
  <si>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</si>
  <si>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</si>
  <si>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</si>
  <si>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</si>
  <si>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</si>
  <si>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</si>
  <si>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</si>
  <si>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</si>
  <si>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</si>
  <si>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</si>
  <si>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</si>
  <si>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</si>
  <si>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</si>
  <si>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</si>
  <si>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</si>
  <si>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</si>
  <si>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</si>
  <si>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</si>
  <si>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</si>
  <si>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</si>
  <si>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</si>
  <si>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</si>
  <si>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</si>
  <si>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</si>
  <si>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</si>
  <si>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</si>
  <si>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</si>
  <si>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</si>
  <si>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</si>
  <si>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</si>
  <si>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</si>
  <si>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</si>
  <si>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</si>
  <si>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</si>
  <si>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</si>
  <si>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</si>
  <si>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</si>
  <si>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</si>
  <si>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</si>
  <si>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</si>
  <si>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</si>
  <si>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</si>
  <si>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</si>
  <si>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</si>
  <si>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</si>
  <si>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</si>
  <si>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</si>
  <si>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</si>
  <si>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</si>
  <si>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</si>
  <si>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</si>
  <si>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</si>
  <si>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</si>
  <si>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</si>
  <si>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</si>
  <si>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</si>
  <si>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</si>
  <si>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</si>
  <si>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</si>
  <si>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</si>
  <si>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</si>
  <si>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</si>
  <si>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</si>
  <si>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</si>
  <si>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</si>
  <si>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</si>
  <si>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</si>
  <si>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</si>
  <si>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</si>
  <si>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</si>
  <si>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</si>
  <si>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</si>
  <si>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</si>
  <si>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</si>
  <si>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</si>
  <si>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</si>
  <si>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</si>
  <si>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</si>
  <si>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</si>
  <si>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</si>
  <si>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</si>
  <si>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</si>
  <si>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</si>
  <si>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</si>
  <si>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</si>
  <si>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</si>
  <si>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</si>
  <si>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</si>
  <si>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</si>
  <si>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</si>
  <si>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</si>
  <si>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</si>
  <si>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</si>
  <si>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</si>
  <si>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</si>
  <si>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</si>
  <si>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</si>
  <si>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</si>
  <si>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</si>
  <si>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</si>
  <si>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</si>
  <si>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</si>
  <si>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</si>
  <si>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</si>
  <si>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</si>
  <si>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</si>
  <si>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</si>
  <si>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</si>
  <si>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</si>
  <si>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</si>
  <si>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</si>
  <si>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</si>
  <si>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</si>
  <si>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</si>
  <si>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</si>
  <si>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</si>
  <si>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</si>
  <si>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</si>
  <si>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</si>
  <si>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</si>
  <si>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</si>
  <si>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</si>
  <si>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</si>
  <si>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</si>
  <si>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</si>
  <si>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</si>
  <si>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</si>
  <si>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</si>
  <si>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</si>
  <si>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</si>
  <si>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</si>
  <si>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</si>
  <si>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</si>
  <si>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</si>
  <si>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</si>
  <si>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</si>
  <si>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</si>
  <si>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</si>
  <si>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</si>
  <si>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</si>
  <si>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</si>
  <si>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</si>
  <si>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</si>
  <si>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</si>
  <si>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</si>
  <si>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</si>
  <si>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</si>
  <si>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</si>
  <si>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</si>
  <si>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</si>
  <si>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</si>
  <si>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</si>
  <si>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</si>
  <si>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</si>
  <si>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</si>
  <si>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</si>
  <si>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</si>
  <si>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</si>
  <si>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</si>
  <si>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</si>
  <si>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</si>
  <si>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</si>
  <si>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</si>
  <si>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</si>
  <si>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</si>
  <si>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</si>
  <si>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</si>
  <si>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</si>
  <si>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</si>
  <si>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</si>
  <si>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</si>
  <si>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</si>
  <si>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</si>
  <si>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</si>
  <si>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</si>
  <si>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</si>
  <si>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</si>
  <si>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</si>
  <si>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</si>
  <si>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</si>
  <si>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</si>
  <si>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</si>
  <si>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</si>
  <si>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</si>
  <si>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</si>
  <si>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</si>
  <si>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</si>
  <si>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</si>
  <si>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</si>
  <si>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</si>
  <si>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</si>
  <si>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</si>
  <si>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</si>
  <si>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</si>
  <si>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</si>
  <si>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</si>
  <si>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</si>
  <si>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</si>
  <si>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</si>
  <si>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</si>
  <si>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</si>
  <si>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</si>
  <si>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</si>
  <si>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</si>
  <si>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</si>
  <si>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</si>
  <si>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</si>
  <si>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</si>
  <si>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</si>
  <si>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</si>
  <si>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</si>
  <si>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</si>
  <si>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</si>
  <si>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</si>
  <si>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</si>
  <si>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</si>
  <si>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</si>
  <si>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</si>
  <si>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</si>
  <si>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</si>
  <si>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</si>
  <si>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</si>
  <si>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</si>
  <si>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</si>
  <si>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</si>
  <si>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</si>
  <si>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</si>
  <si>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</si>
  <si>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</si>
  <si>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</si>
  <si>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</si>
  <si>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</si>
  <si>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</si>
  <si>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</si>
  <si>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</si>
  <si>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</si>
  <si>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</si>
  <si>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</si>
  <si>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</si>
  <si>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</si>
  <si>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</si>
  <si>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</si>
  <si>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</si>
  <si>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</si>
  <si>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</si>
  <si>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</si>
  <si>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</si>
  <si>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</si>
  <si>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</si>
  <si>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</si>
  <si>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</si>
  <si>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</si>
  <si>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</si>
  <si>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</si>
  <si>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</si>
  <si>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</si>
  <si>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</si>
  <si>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</si>
  <si>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</si>
  <si>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</si>
  <si>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</si>
  <si>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</si>
  <si>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</si>
  <si>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</si>
  <si>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</si>
  <si>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</si>
  <si>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</si>
  <si>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</si>
  <si>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</si>
  <si>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</si>
  <si>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</si>
  <si>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</si>
  <si>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</si>
  <si>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</si>
  <si>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</si>
  <si>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</si>
  <si>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</si>
  <si>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</si>
  <si>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</si>
  <si>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</si>
  <si>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</si>
  <si>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</si>
  <si>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</si>
  <si>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</si>
  <si>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</si>
  <si>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</si>
  <si>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</si>
  <si>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</si>
  <si>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</si>
  <si>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</si>
  <si>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</si>
  <si>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</si>
  <si>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</si>
  <si>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</si>
  <si>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</si>
  <si>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</si>
  <si>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</si>
  <si>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</si>
  <si>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</si>
  <si>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</si>
  <si>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</si>
  <si>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</si>
  <si>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</si>
  <si>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</si>
  <si>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</si>
  <si>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</si>
  <si>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</si>
  <si>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</si>
  <si>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</si>
  <si>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</si>
  <si>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</si>
  <si>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</si>
  <si>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</si>
  <si>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</si>
  <si>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</si>
  <si>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</si>
  <si>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</si>
  <si>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</si>
  <si>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</si>
  <si>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</si>
  <si>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</si>
  <si>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</si>
  <si>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</si>
  <si>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</si>
  <si>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</si>
  <si>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</si>
  <si>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</si>
  <si>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</si>
  <si>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</si>
  <si>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</si>
  <si>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</si>
  <si>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</si>
  <si>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</si>
  <si>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</si>
  <si>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</si>
  <si>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</si>
  <si>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</si>
  <si>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</si>
  <si>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</si>
  <si>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</si>
  <si>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</si>
  <si>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</si>
  <si>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</si>
  <si>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</si>
  <si>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</si>
  <si>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</si>
  <si>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</si>
  <si>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</si>
  <si>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</si>
  <si>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</si>
  <si>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</si>
  <si>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</si>
  <si>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</si>
  <si>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</si>
  <si>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</si>
  <si>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</si>
  <si>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</si>
  <si>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</si>
  <si>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</si>
  <si>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</si>
  <si>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</si>
  <si>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</si>
  <si>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</si>
  <si>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</si>
  <si>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</si>
  <si>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</si>
  <si>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</si>
  <si>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</si>
  <si>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</si>
  <si>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</si>
  <si>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</si>
  <si>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</si>
  <si>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</si>
  <si>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</si>
  <si>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</si>
  <si>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</si>
  <si>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</si>
  <si>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</si>
  <si>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</si>
  <si>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</si>
  <si>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</si>
  <si>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</si>
  <si>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</si>
  <si>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</si>
  <si>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</si>
  <si>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</si>
  <si>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</si>
  <si>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</si>
  <si>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</si>
  <si>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</si>
  <si>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</si>
  <si>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</si>
  <si>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</si>
  <si>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</si>
  <si>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</si>
  <si>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</si>
  <si>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</si>
  <si>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</si>
  <si>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</si>
  <si>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</si>
  <si>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</si>
  <si>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</si>
  <si>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</si>
  <si>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</si>
  <si>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</si>
  <si>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</si>
  <si>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</si>
  <si>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</si>
  <si>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</si>
  <si>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</si>
  <si>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</si>
  <si>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</si>
  <si>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</si>
  <si>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</si>
  <si>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</si>
  <si>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</si>
  <si>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</si>
  <si>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</si>
  <si>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</si>
  <si>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</si>
  <si>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</si>
  <si>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</si>
  <si>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</si>
  <si>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</si>
  <si>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</si>
  <si>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</si>
  <si>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</si>
  <si>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</si>
  <si>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</si>
  <si>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</si>
  <si>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</si>
  <si>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</si>
  <si>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</si>
  <si>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</si>
  <si>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</si>
  <si>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</si>
  <si>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</si>
  <si>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</si>
  <si>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</si>
  <si>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</si>
  <si>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</si>
  <si>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</si>
  <si>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</si>
  <si>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</si>
  <si>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</si>
  <si>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</si>
  <si>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</si>
  <si>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</si>
  <si>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</si>
  <si>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</si>
  <si>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</si>
  <si>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</si>
  <si>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</si>
  <si>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</si>
  <si>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</si>
  <si>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</si>
  <si>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</si>
  <si>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</si>
  <si>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</si>
  <si>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</si>
  <si>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</si>
  <si>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</si>
  <si>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</si>
  <si>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</si>
  <si>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</si>
  <si>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</si>
  <si>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</si>
  <si>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</si>
  <si>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</si>
  <si>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</si>
  <si>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</si>
  <si>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</si>
  <si>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</si>
  <si>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</si>
  <si>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</si>
  <si>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</si>
  <si>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</si>
  <si>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</si>
  <si>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</si>
  <si>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</si>
  <si>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</si>
  <si>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</si>
  <si>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</si>
  <si>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</si>
  <si>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</si>
  <si>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</si>
  <si>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</si>
  <si>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</si>
  <si>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</si>
  <si>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</si>
  <si>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</si>
  <si>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</si>
  <si>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</si>
  <si>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</si>
  <si>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</si>
  <si>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</si>
  <si>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</si>
  <si>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</si>
  <si>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</si>
  <si>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</si>
  <si>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</si>
  <si>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</si>
  <si>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</si>
  <si>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</si>
  <si>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</si>
  <si>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</si>
  <si>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</si>
  <si>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</si>
  <si>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</si>
  <si>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</si>
  <si>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</si>
  <si>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</si>
  <si>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</si>
  <si>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</si>
  <si>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</si>
  <si>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</si>
  <si>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</si>
  <si>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</si>
  <si>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</si>
  <si>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</si>
  <si>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</si>
  <si>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</si>
  <si>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</si>
  <si>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</si>
  <si>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</si>
  <si>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</si>
  <si>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</si>
  <si>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</si>
  <si>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</si>
  <si>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</si>
  <si>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</si>
  <si>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</si>
  <si>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</si>
  <si>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</si>
  <si>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</si>
  <si>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</si>
  <si>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</si>
  <si>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</si>
  <si>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</si>
  <si>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</si>
  <si>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</si>
  <si>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</si>
  <si>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</si>
  <si>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</si>
  <si>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</si>
  <si>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</si>
  <si>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</si>
  <si>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</si>
  <si>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</si>
  <si>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</si>
  <si>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</si>
  <si>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</si>
  <si>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</si>
  <si>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</si>
  <si>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</si>
  <si>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</si>
  <si>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</si>
  <si>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</si>
  <si>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</si>
  <si>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</si>
  <si>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</si>
  <si>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</si>
  <si>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</si>
  <si>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</si>
  <si>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</si>
  <si>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</si>
  <si>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</si>
  <si>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</si>
  <si>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</si>
  <si>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</si>
  <si>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</si>
  <si>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</si>
  <si>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</si>
  <si>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</si>
  <si>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</si>
  <si>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</si>
  <si>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</si>
  <si>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</si>
  <si>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</si>
  <si>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</si>
  <si>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</si>
  <si>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</si>
  <si>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</si>
  <si>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</si>
  <si>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</si>
  <si>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</si>
  <si>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</si>
  <si>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</si>
  <si>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</si>
  <si>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</si>
  <si>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</si>
  <si>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</si>
  <si>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</si>
  <si>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</si>
  <si>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</si>
  <si>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</si>
  <si>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</si>
  <si>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</si>
  <si>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</si>
  <si>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</si>
  <si>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</si>
  <si>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</si>
  <si>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</si>
  <si>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</si>
  <si>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</si>
  <si>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</si>
  <si>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</si>
  <si>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</si>
  <si>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</si>
  <si>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</si>
  <si>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</si>
  <si>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</si>
  <si>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</si>
  <si>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</si>
  <si>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</si>
  <si>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</si>
  <si>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</si>
  <si>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</si>
  <si>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</si>
  <si>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</si>
  <si>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</si>
  <si>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</si>
  <si>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</si>
  <si>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</si>
  <si>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</si>
  <si>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</si>
  <si>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</si>
  <si>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</si>
  <si>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</si>
  <si>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</si>
  <si>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</si>
  <si>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</si>
  <si>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</si>
  <si>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</si>
  <si>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</si>
  <si>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</si>
  <si>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</si>
  <si>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</si>
  <si>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</si>
  <si>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</si>
  <si>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</si>
  <si>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</si>
  <si>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</si>
  <si>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</si>
  <si>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</si>
  <si>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</si>
  <si>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</si>
  <si>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</si>
  <si>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</si>
  <si>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</si>
  <si>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</si>
  <si>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</si>
  <si>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</si>
  <si>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</si>
  <si>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</si>
  <si>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</si>
  <si>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</si>
  <si>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</si>
  <si>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</si>
  <si>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</si>
  <si>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</si>
  <si>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</si>
  <si>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</si>
  <si>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</si>
  <si>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</si>
  <si>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</si>
  <si>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</si>
  <si>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</si>
  <si>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</si>
  <si>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</si>
  <si>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</si>
  <si>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</si>
  <si>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</si>
  <si>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</si>
  <si>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</si>
  <si>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</si>
  <si>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</si>
  <si>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</si>
  <si>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</si>
  <si>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</si>
  <si>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</si>
  <si>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</si>
  <si>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</si>
  <si>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</si>
  <si>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</si>
  <si>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</si>
  <si>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</si>
  <si>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</si>
  <si>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</si>
  <si>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</si>
  <si>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</si>
  <si>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</si>
  <si>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</si>
  <si>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</si>
  <si>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</si>
  <si>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</si>
  <si>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</si>
  <si>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</si>
  <si>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</si>
  <si>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</si>
  <si>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</si>
  <si>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</si>
  <si>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</si>
  <si>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</si>
  <si>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</si>
  <si>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</si>
  <si>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</si>
  <si>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</si>
  <si>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</si>
  <si>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</si>
  <si>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</si>
  <si>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</si>
  <si>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</si>
  <si>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</si>
  <si>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</si>
  <si>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</si>
  <si>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</si>
  <si>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</si>
  <si>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</si>
  <si>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</si>
  <si>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</si>
  <si>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</si>
  <si>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</si>
  <si>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</si>
  <si>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</si>
  <si>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</si>
  <si>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</si>
  <si>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</si>
  <si>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</si>
  <si>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</si>
  <si>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</si>
  <si>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</si>
  <si>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</si>
  <si>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</si>
  <si>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</si>
  <si>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</si>
  <si>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</si>
  <si>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</si>
  <si>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</si>
  <si>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</si>
  <si>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</si>
  <si>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</si>
  <si>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</si>
  <si>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</si>
  <si>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</si>
  <si>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</si>
  <si>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</si>
  <si>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</si>
  <si>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</si>
  <si>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</si>
  <si>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</si>
  <si>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</si>
  <si>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</si>
  <si>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</si>
  <si>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</si>
  <si>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</si>
  <si>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</si>
  <si>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</si>
  <si>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</si>
  <si>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</si>
  <si>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</si>
  <si>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</si>
  <si>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</si>
  <si>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</si>
  <si>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</si>
  <si>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</si>
  <si>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</si>
  <si>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</si>
  <si>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</si>
  <si>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</si>
  <si>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</si>
  <si>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</si>
  <si>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</si>
  <si>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</si>
  <si>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</si>
  <si>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</si>
  <si>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</si>
  <si>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</si>
  <si>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</si>
  <si>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</si>
  <si>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</si>
  <si>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</si>
  <si>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</si>
  <si>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</si>
  <si>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</si>
  <si>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</si>
  <si>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</si>
  <si>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</si>
  <si>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</si>
  <si>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</si>
  <si>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</si>
  <si>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</si>
  <si>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</si>
  <si>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</si>
  <si>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</si>
  <si>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</si>
  <si>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</si>
  <si>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</si>
  <si>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</si>
  <si>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</si>
  <si>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</si>
  <si>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</si>
  <si>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</si>
  <si>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</si>
  <si>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</si>
  <si>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</si>
  <si>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</si>
  <si>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</si>
  <si>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</si>
  <si>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</si>
  <si>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</si>
  <si>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</si>
  <si>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</si>
  <si>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</si>
  <si>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</si>
  <si>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</si>
  <si>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</si>
  <si>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</si>
  <si>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</si>
  <si>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</si>
  <si>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</si>
  <si>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</si>
  <si>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</si>
  <si>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</si>
  <si>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</si>
  <si>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</si>
  <si>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</si>
  <si>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</si>
  <si>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</si>
  <si>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</si>
  <si>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</si>
  <si>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</si>
  <si>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</si>
  <si>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</si>
  <si>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</si>
  <si>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</si>
  <si>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</si>
  <si>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</si>
  <si>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</si>
  <si>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</si>
  <si>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</si>
  <si>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</si>
  <si>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</si>
  <si>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</si>
  <si>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</si>
  <si>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</si>
  <si>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</si>
  <si>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</si>
  <si>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</si>
  <si>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</si>
  <si>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</si>
  <si>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</si>
  <si>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</si>
  <si>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</si>
  <si>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</si>
  <si>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</si>
  <si>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</si>
  <si>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</si>
  <si>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</si>
  <si>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</si>
  <si>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</si>
  <si>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</si>
  <si>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</si>
  <si>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</si>
  <si>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</si>
  <si>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</si>
  <si>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</si>
  <si>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</si>
  <si>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</si>
  <si>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</si>
  <si>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</si>
  <si>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</si>
  <si>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</si>
  <si>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</si>
  <si>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</si>
  <si>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</si>
  <si>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</si>
  <si>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</si>
  <si>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</si>
  <si>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</si>
  <si>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</si>
  <si>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</si>
  <si>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</si>
  <si>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</si>
  <si>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</si>
  <si>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</si>
  <si>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</si>
  <si>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</si>
  <si>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</si>
  <si>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</si>
  <si>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</si>
  <si>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</si>
  <si>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</si>
  <si>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</si>
  <si>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</si>
  <si>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</si>
  <si>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</si>
  <si>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</si>
  <si>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</si>
  <si>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</si>
  <si>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</si>
  <si>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</si>
  <si>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</si>
  <si>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</si>
  <si>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</si>
  <si>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</si>
  <si>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</si>
  <si>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</si>
  <si>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</si>
  <si>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</si>
  <si>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</si>
  <si>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</si>
  <si>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</si>
  <si>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</si>
  <si>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</si>
  <si>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</si>
  <si>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</si>
  <si>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</si>
  <si>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</si>
  <si>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</si>
  <si>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</si>
  <si>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</si>
  <si>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</si>
  <si>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</si>
  <si>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</si>
  <si>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</si>
  <si>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</si>
  <si>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</si>
  <si>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</si>
  <si>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</si>
  <si>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</si>
  <si>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</si>
  <si>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</si>
  <si>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</si>
  <si>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</si>
  <si>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</si>
  <si>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</si>
  <si>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</si>
  <si>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</si>
  <si>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</si>
  <si>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</si>
  <si>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</si>
  <si>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</si>
  <si>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</si>
  <si>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</si>
  <si>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</si>
  <si>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</si>
  <si>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</si>
  <si>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</si>
  <si>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</si>
  <si>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</si>
  <si>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</si>
  <si>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</si>
  <si>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</si>
  <si>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</si>
  <si>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</si>
  <si>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</si>
  <si>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</si>
  <si>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</si>
  <si>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</si>
  <si>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</si>
  <si>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</si>
  <si>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</si>
  <si>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</si>
  <si>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</si>
  <si>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</si>
  <si>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</si>
  <si>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</si>
  <si>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</si>
  <si>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</si>
  <si>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</si>
  <si>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</si>
  <si>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</si>
  <si>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</si>
  <si>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</si>
  <si>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</si>
  <si>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</si>
  <si>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</si>
  <si>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</si>
  <si>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</si>
  <si>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</si>
  <si>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</si>
  <si>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</si>
  <si>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</si>
  <si>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</si>
  <si>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</si>
  <si>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</si>
  <si>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</si>
  <si>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</si>
  <si>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</si>
  <si>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</si>
  <si>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</si>
  <si>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</si>
  <si>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</si>
  <si>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</si>
  <si>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</si>
  <si>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</si>
  <si>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</si>
  <si>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</si>
  <si>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</si>
  <si>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</si>
  <si>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</si>
  <si>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</si>
  <si>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</si>
  <si>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</si>
  <si>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</si>
  <si>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</si>
  <si>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</si>
  <si>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</si>
  <si>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</si>
  <si>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</si>
  <si>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</si>
  <si>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</si>
  <si>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</si>
  <si>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</si>
  <si>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</si>
  <si>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</si>
  <si>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</si>
  <si>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</si>
  <si>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</si>
  <si>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</si>
  <si>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</si>
  <si>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</si>
  <si>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</si>
  <si>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</si>
  <si>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</si>
  <si>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</si>
  <si>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</si>
  <si>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</si>
  <si>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</si>
  <si>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</si>
  <si>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</si>
  <si>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</si>
  <si>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</si>
  <si>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</si>
  <si>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</si>
  <si>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</si>
  <si>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</si>
  <si>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</si>
  <si>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</si>
  <si>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</si>
  <si>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</si>
  <si>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</si>
  <si>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</si>
  <si>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</si>
  <si>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</si>
  <si>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</si>
  <si>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</si>
  <si>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</si>
  <si>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</si>
  <si>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</si>
  <si>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</si>
  <si>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</si>
  <si>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</si>
  <si>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</si>
  <si>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</si>
  <si>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</si>
  <si>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</si>
  <si>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</si>
  <si>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</si>
  <si>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</si>
  <si>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</si>
  <si>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</si>
  <si>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</si>
  <si>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</si>
  <si>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</si>
  <si>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</si>
  <si>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</si>
  <si>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</si>
  <si>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</si>
  <si>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</si>
  <si>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</si>
  <si>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</si>
  <si>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</si>
  <si>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</si>
  <si>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</si>
  <si>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</si>
  <si>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</si>
  <si>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</si>
  <si>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</si>
  <si>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</si>
  <si>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</si>
  <si>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</si>
  <si>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</si>
  <si>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</si>
  <si>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</si>
  <si>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</si>
  <si>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</si>
  <si>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</si>
  <si>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</si>
  <si>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</si>
  <si>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</si>
  <si>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</si>
  <si>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</si>
  <si>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</si>
  <si>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</si>
  <si>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</si>
  <si>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</si>
  <si>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</si>
  <si>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</si>
  <si>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</si>
  <si>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</si>
  <si>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</si>
  <si>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</si>
  <si>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</si>
  <si>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</si>
  <si>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</si>
  <si>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</si>
  <si>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</si>
  <si>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</si>
  <si>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</si>
  <si>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</si>
  <si>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</si>
  <si>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</si>
  <si>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</si>
  <si>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</si>
  <si>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</si>
  <si>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</si>
  <si>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</si>
  <si>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</si>
  <si>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</si>
  <si>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</si>
  <si>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</si>
  <si>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</si>
  <si>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</si>
  <si>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</si>
  <si>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</si>
  <si>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</si>
  <si>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</si>
  <si>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</si>
  <si>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</si>
  <si>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</si>
  <si>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</si>
  <si>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</si>
  <si>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</si>
  <si>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</si>
  <si>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</si>
  <si>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</si>
  <si>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</si>
  <si>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</si>
  <si>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</si>
  <si>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</si>
  <si>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</si>
  <si>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</si>
  <si>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</si>
  <si>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</si>
  <si>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</si>
  <si>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</si>
  <si>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</si>
  <si>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</si>
  <si>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</si>
  <si>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</si>
  <si>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</si>
  <si>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</si>
  <si>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</si>
  <si>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</si>
  <si>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</si>
  <si>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</si>
  <si>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</si>
  <si>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</si>
  <si>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</si>
  <si>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</si>
  <si>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</si>
  <si>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</si>
  <si>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</si>
  <si>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</si>
  <si>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</si>
  <si>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</si>
  <si>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</si>
  <si>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</si>
  <si>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</si>
  <si>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</si>
  <si>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</si>
  <si>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</si>
  <si>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</si>
  <si>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</si>
  <si>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</si>
  <si>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</si>
  <si>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</si>
  <si>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</si>
  <si>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</si>
  <si>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</si>
  <si>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</si>
  <si>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</si>
  <si>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</si>
  <si>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</si>
  <si>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</si>
  <si>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</si>
  <si>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</si>
  <si>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</si>
  <si>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</si>
  <si>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</si>
  <si>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</si>
  <si>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</si>
  <si>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</si>
  <si>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</si>
  <si>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</si>
  <si>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</si>
  <si>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</si>
  <si>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</si>
  <si>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</si>
  <si>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</si>
  <si>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</si>
  <si>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</si>
  <si>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</si>
  <si>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</si>
  <si>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</si>
  <si>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</si>
  <si>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</si>
  <si>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</si>
  <si>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</si>
  <si>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</si>
  <si>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</si>
  <si>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</si>
  <si>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</si>
  <si>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</si>
  <si>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</si>
  <si>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</si>
  <si>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</si>
  <si>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</si>
  <si>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</si>
  <si>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</si>
  <si>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</si>
  <si>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</si>
  <si>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</si>
  <si>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</si>
  <si>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</si>
  <si>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</si>
  <si>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</si>
  <si>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</si>
  <si>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</si>
  <si>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</si>
  <si>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</si>
  <si>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</si>
  <si>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</si>
  <si>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</si>
  <si>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</si>
  <si>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</si>
  <si>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</si>
  <si>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</si>
  <si>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</si>
  <si>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</si>
  <si>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</si>
  <si>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</si>
  <si>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</si>
  <si>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</si>
  <si>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</si>
  <si>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</si>
  <si>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</si>
  <si>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</si>
  <si>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</si>
  <si>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</si>
  <si>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</si>
  <si>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</si>
  <si>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</si>
  <si>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</si>
  <si>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</si>
  <si>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</si>
  <si>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</si>
  <si>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</si>
  <si>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</si>
  <si>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</si>
  <si>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</si>
  <si>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</si>
  <si>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</si>
  <si>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</si>
  <si>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</si>
  <si>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</si>
  <si>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</si>
  <si>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</si>
  <si>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</si>
  <si>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</si>
  <si>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</si>
  <si>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</si>
  <si>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</si>
  <si>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</si>
  <si>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</si>
  <si>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</si>
  <si>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</si>
  <si>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</si>
  <si>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</si>
  <si>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</si>
  <si>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</si>
  <si>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</si>
  <si>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</si>
  <si>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</si>
  <si>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</si>
  <si>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</si>
  <si>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</si>
  <si>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</si>
  <si>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</si>
  <si>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</si>
  <si>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</si>
  <si>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</si>
  <si>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</si>
  <si>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</si>
  <si>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</si>
  <si>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</si>
  <si>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</si>
  <si>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</si>
  <si>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</si>
  <si>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</si>
  <si>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</si>
  <si>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</si>
  <si>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</si>
  <si>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</si>
  <si>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</si>
  <si>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</si>
  <si>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</si>
  <si>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</si>
  <si>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</si>
  <si>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</si>
  <si>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</si>
  <si>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</si>
  <si>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</si>
  <si>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</si>
  <si>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</si>
  <si>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</si>
  <si>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</si>
  <si>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</si>
  <si>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</si>
  <si>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</si>
  <si>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</si>
  <si>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</si>
  <si>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</si>
  <si>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</si>
  <si>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</si>
  <si>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</si>
  <si>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</si>
  <si>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</si>
  <si>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</si>
  <si>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</si>
  <si>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</si>
  <si>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</si>
  <si>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</si>
  <si>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</si>
  <si>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</si>
  <si>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</si>
  <si>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</si>
  <si>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</si>
  <si>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</si>
  <si>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</si>
  <si>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</si>
  <si>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</si>
  <si>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</si>
  <si>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</si>
  <si>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</si>
  <si>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</si>
  <si>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</si>
  <si>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</si>
  <si>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</si>
  <si>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</si>
  <si>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</si>
  <si>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</si>
  <si>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</si>
  <si>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</si>
  <si>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</si>
  <si>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</si>
  <si>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</si>
  <si>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</si>
  <si>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</si>
  <si>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</si>
  <si>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</si>
  <si>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</si>
  <si>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</si>
  <si>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</si>
  <si>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</si>
  <si>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</si>
  <si>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</si>
  <si>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</si>
  <si>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</si>
  <si>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</si>
  <si>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</si>
  <si>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</si>
  <si>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</si>
  <si>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</si>
  <si>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</si>
  <si>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</si>
  <si>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</si>
  <si>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</si>
  <si>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</si>
  <si>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</si>
  <si>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</si>
  <si>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</si>
  <si>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</si>
  <si>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</si>
  <si>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</si>
  <si>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</si>
  <si>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</si>
  <si>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</si>
  <si>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</si>
  <si>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</si>
  <si>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</si>
  <si>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</si>
  <si>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</si>
  <si>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</si>
  <si>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</si>
  <si>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</si>
  <si>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</si>
  <si>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</si>
  <si>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</si>
  <si>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</si>
  <si>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</si>
  <si>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</si>
  <si>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</si>
  <si>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</si>
  <si>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</si>
  <si>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</si>
  <si>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</si>
  <si>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</si>
  <si>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</si>
  <si>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</si>
  <si>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</si>
  <si>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</si>
  <si>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</si>
  <si>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</si>
  <si>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</si>
  <si>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</si>
  <si>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</si>
  <si>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</si>
  <si>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</si>
  <si>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</si>
  <si>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</si>
  <si>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</si>
  <si>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</si>
  <si>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</si>
  <si>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</si>
  <si>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</si>
  <si>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</si>
  <si>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</si>
  <si>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</si>
  <si>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</si>
  <si>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</si>
  <si>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</si>
  <si>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</si>
  <si>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</si>
  <si>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</si>
  <si>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</si>
  <si>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</si>
  <si>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</si>
  <si>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</si>
  <si>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</si>
  <si>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</si>
  <si>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</si>
  <si>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</si>
  <si>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</si>
  <si>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</si>
  <si>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</si>
  <si>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</si>
  <si>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</si>
  <si>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</si>
  <si>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</si>
  <si>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</si>
  <si>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</si>
  <si>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</si>
  <si>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</si>
  <si>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</si>
  <si>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</si>
  <si>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</si>
  <si>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</si>
  <si>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</si>
  <si>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</si>
  <si>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</si>
  <si>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</si>
  <si>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</si>
  <si>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</si>
  <si>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</si>
  <si>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</si>
  <si>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</si>
  <si>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</si>
  <si>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</si>
  <si>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</si>
  <si>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</si>
  <si>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</si>
  <si>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</si>
  <si>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</si>
  <si>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</si>
  <si>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</si>
  <si>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</si>
  <si>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</si>
  <si>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</si>
  <si>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</si>
  <si>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</si>
  <si>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</si>
  <si>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</si>
  <si>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</si>
  <si>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</si>
  <si>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</si>
  <si>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</si>
  <si>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</si>
  <si>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</si>
  <si>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</si>
  <si>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</si>
  <si>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</si>
  <si>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</si>
  <si>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</si>
  <si>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</si>
  <si>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</si>
  <si>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</si>
  <si>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</si>
  <si>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</si>
  <si>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</si>
  <si>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</si>
  <si>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</si>
  <si>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</si>
  <si>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</si>
  <si>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</si>
  <si>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</si>
  <si>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</si>
  <si>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</si>
  <si>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</si>
  <si>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</si>
  <si>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</si>
  <si>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</si>
  <si>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</si>
  <si>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</si>
  <si>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</si>
  <si>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</si>
  <si>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</si>
  <si>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</si>
  <si>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</si>
  <si>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</si>
  <si>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</si>
  <si>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</si>
  <si>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</si>
  <si>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</si>
  <si>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</si>
  <si>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</si>
  <si>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</si>
  <si>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</si>
  <si>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</si>
  <si>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</si>
  <si>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</si>
  <si>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</si>
  <si>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</si>
  <si>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</si>
  <si>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</si>
  <si>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</si>
  <si>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</si>
  <si>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</si>
  <si>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</si>
  <si>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</si>
  <si>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</si>
  <si>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</si>
  <si>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</si>
  <si>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</si>
  <si>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</si>
  <si>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</si>
  <si>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</si>
  <si>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</si>
  <si>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</si>
  <si>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</si>
  <si>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</si>
  <si>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</si>
  <si>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</si>
  <si>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</si>
  <si>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</si>
  <si>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</si>
  <si>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</si>
  <si>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</si>
  <si>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</si>
  <si>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</si>
  <si>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</si>
  <si>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</si>
  <si>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</si>
  <si>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</si>
  <si>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</si>
  <si>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</si>
  <si>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</si>
  <si>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</si>
  <si>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</si>
  <si>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</si>
  <si>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</si>
  <si>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</si>
  <si>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</si>
  <si>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</si>
  <si>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</si>
  <si>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</si>
  <si>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</si>
  <si>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</si>
  <si>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</si>
  <si>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</si>
  <si>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</si>
  <si>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</si>
  <si>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</si>
  <si>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</si>
  <si>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</si>
  <si>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</si>
  <si>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</si>
  <si>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</si>
  <si>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</si>
  <si>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</si>
  <si>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</si>
  <si>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</si>
  <si>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</si>
  <si>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</si>
  <si>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</si>
  <si>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</si>
  <si>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</si>
  <si>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</si>
  <si>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</si>
  <si>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</si>
  <si>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</si>
  <si>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</si>
  <si>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</si>
  <si>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</si>
  <si>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</si>
  <si>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</si>
  <si>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</si>
  <si>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</si>
  <si>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</si>
  <si>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</si>
  <si>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</si>
  <si>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</si>
  <si>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</si>
  <si>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</si>
  <si>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</si>
  <si>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</si>
  <si>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</si>
  <si>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</si>
  <si>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</si>
  <si>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</si>
  <si>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</si>
  <si>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</si>
  <si>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</si>
  <si>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</si>
  <si>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</si>
  <si>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</si>
  <si>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</si>
  <si>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</si>
  <si>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</si>
  <si>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</si>
  <si>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</si>
  <si>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</si>
  <si>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</si>
  <si>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</si>
  <si>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</si>
  <si>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</si>
  <si>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</si>
  <si>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</si>
  <si>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</si>
  <si>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</si>
  <si>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</si>
  <si>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</si>
  <si>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</si>
  <si>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</si>
  <si>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</si>
  <si>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</si>
  <si>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</si>
  <si>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</si>
  <si>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</si>
  <si>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</si>
  <si>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</si>
  <si>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</si>
  <si>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</si>
  <si>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</si>
  <si>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</si>
  <si>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</si>
  <si>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</si>
  <si>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</si>
  <si>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</si>
  <si>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</si>
  <si>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</si>
  <si>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</si>
  <si>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</si>
  <si>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</si>
  <si>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</si>
  <si>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</si>
  <si>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</si>
  <si>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</si>
  <si>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</si>
  <si>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</si>
  <si>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</si>
  <si>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</si>
  <si>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</si>
  <si>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</si>
  <si>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</si>
  <si>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</si>
  <si>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</si>
  <si>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</si>
  <si>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</si>
  <si>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</si>
  <si>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</si>
  <si>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</si>
  <si>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</si>
  <si>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</si>
  <si>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</si>
  <si>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</si>
  <si>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</si>
  <si>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</si>
  <si>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</si>
  <si>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</si>
  <si>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</si>
  <si>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</si>
  <si>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</si>
  <si>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</si>
  <si>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</si>
  <si>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</si>
  <si>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</si>
  <si>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</si>
  <si>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</si>
  <si>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</si>
  <si>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</si>
  <si>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</si>
  <si>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</si>
  <si>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</si>
  <si>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</si>
  <si>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</si>
  <si>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</si>
  <si>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</si>
  <si>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</si>
  <si>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</si>
  <si>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</si>
  <si>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</si>
  <si>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</si>
  <si>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</si>
  <si>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</si>
  <si>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</si>
  <si>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</si>
  <si>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</si>
  <si>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</si>
  <si>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</si>
  <si>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</si>
  <si>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</si>
  <si>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</si>
  <si>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</si>
  <si>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</si>
  <si>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</si>
  <si>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</si>
  <si>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</si>
  <si>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</si>
  <si>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</si>
  <si>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</si>
  <si>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</si>
  <si>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</si>
  <si>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</si>
  <si>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</si>
  <si>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</si>
  <si>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</si>
  <si>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</si>
  <si>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</si>
  <si>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</si>
  <si>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</si>
  <si>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</si>
  <si>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</si>
  <si>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</si>
  <si>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</si>
  <si>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</si>
  <si>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</si>
  <si>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</si>
  <si>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</si>
  <si>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</si>
  <si>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</si>
  <si>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</si>
  <si>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</si>
  <si>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</si>
  <si>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</si>
  <si>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</si>
  <si>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</si>
  <si>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</si>
  <si>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</si>
  <si>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</si>
  <si>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</si>
  <si>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</si>
  <si>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</si>
  <si>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</si>
  <si>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</si>
  <si>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</si>
  <si>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</si>
  <si>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</si>
  <si>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</si>
  <si>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</si>
  <si>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</si>
  <si>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</si>
  <si>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</si>
  <si>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</si>
  <si>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</si>
  <si>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</si>
  <si>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</si>
  <si>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</si>
  <si>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</si>
  <si>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</si>
  <si>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</si>
  <si>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</si>
  <si>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</si>
  <si>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</si>
  <si>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</si>
  <si>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</si>
  <si>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</si>
  <si>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</si>
  <si>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</si>
  <si>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</si>
  <si>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</si>
  <si>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</si>
  <si>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</si>
  <si>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</si>
  <si>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</si>
  <si>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</si>
  <si>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</si>
  <si>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</si>
  <si>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</si>
  <si>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</si>
  <si>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</si>
  <si>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</si>
  <si>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</si>
  <si>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</si>
  <si>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</si>
  <si>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</si>
  <si>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</si>
  <si>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</si>
  <si>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</si>
  <si>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</si>
  <si>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</si>
  <si>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</si>
  <si>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</si>
  <si>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</si>
  <si>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</si>
  <si>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</si>
  <si>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</si>
  <si>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</si>
  <si>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</si>
  <si>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</si>
  <si>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</si>
  <si>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</si>
  <si>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</si>
  <si>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</si>
  <si>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</si>
  <si>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</si>
  <si>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</si>
  <si>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</si>
  <si>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</si>
  <si>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</si>
  <si>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</si>
  <si>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</si>
  <si>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</si>
  <si>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</si>
  <si>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</si>
  <si>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</si>
  <si>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</si>
  <si>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</si>
  <si>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</si>
  <si>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</si>
  <si>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</si>
  <si>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</si>
  <si>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</si>
  <si>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</si>
  <si>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</si>
  <si>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</si>
  <si>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</si>
  <si>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</si>
  <si>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</si>
  <si>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</si>
  <si>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</si>
  <si>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</si>
  <si>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</si>
  <si>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</si>
  <si>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</si>
  <si>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</si>
  <si>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</si>
  <si>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</si>
  <si>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</si>
  <si>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</si>
  <si>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</si>
  <si>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</si>
  <si>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</si>
  <si>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</si>
  <si>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</si>
  <si>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</si>
  <si>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</si>
  <si>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</si>
  <si>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</si>
  <si>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</si>
  <si>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</si>
  <si>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</si>
  <si>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</si>
  <si>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</si>
  <si>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</si>
  <si>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</si>
  <si>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</si>
  <si>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</si>
  <si>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</si>
  <si>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</si>
  <si>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</si>
  <si>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</si>
  <si>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</si>
  <si>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</si>
  <si>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</si>
  <si>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</si>
  <si>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</si>
  <si>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</si>
  <si>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</si>
  <si>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</si>
  <si>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</si>
  <si>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</si>
  <si>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</si>
  <si>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</si>
  <si>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</si>
  <si>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</si>
  <si>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</si>
  <si>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</si>
  <si>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</si>
  <si>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</si>
  <si>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</si>
  <si>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</si>
  <si>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</si>
  <si>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</si>
  <si>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</si>
  <si>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</si>
  <si>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</si>
  <si>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</si>
  <si>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</si>
  <si>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</si>
  <si>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</si>
  <si>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</si>
  <si>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</si>
  <si>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</si>
  <si>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</si>
  <si>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</si>
  <si>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</si>
  <si>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</si>
  <si>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</si>
  <si>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</si>
  <si>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</si>
  <si>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</si>
  <si>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</si>
  <si>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</si>
  <si>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</si>
  <si>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</si>
  <si>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</si>
  <si>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</si>
  <si>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</si>
  <si>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</si>
  <si>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</si>
  <si>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</si>
  <si>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</si>
  <si>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</si>
  <si>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</si>
  <si>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</si>
  <si>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</si>
  <si>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</si>
  <si>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</si>
  <si>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</si>
  <si>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</si>
  <si>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</si>
  <si>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</si>
  <si>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</si>
  <si>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</si>
  <si>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</si>
  <si>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</si>
  <si>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</si>
  <si>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</si>
  <si>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</si>
  <si>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</si>
  <si>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</si>
  <si>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</si>
  <si>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</si>
  <si>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</si>
  <si>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</si>
  <si>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</si>
  <si>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</si>
  <si>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</si>
  <si>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</si>
  <si>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</si>
  <si>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</si>
  <si>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</si>
  <si>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</si>
  <si>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</si>
  <si>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</si>
  <si>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</si>
  <si>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</si>
  <si>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</si>
  <si>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</si>
  <si>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</si>
  <si>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</si>
  <si>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</si>
  <si>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</si>
  <si>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</si>
  <si>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</si>
  <si>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</si>
  <si>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</si>
  <si>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</si>
  <si>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</si>
  <si>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</si>
  <si>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</si>
  <si>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</si>
  <si>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</si>
  <si>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</si>
  <si>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</si>
  <si>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</si>
  <si>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</si>
  <si>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</si>
  <si>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</si>
  <si>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</si>
  <si>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</si>
  <si>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</si>
  <si>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</si>
  <si>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</si>
  <si>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</si>
  <si>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</si>
  <si>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</si>
  <si>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</si>
  <si>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</si>
  <si>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</si>
  <si>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</si>
  <si>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</si>
  <si>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</si>
  <si>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</si>
  <si>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</si>
  <si>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</si>
  <si>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</si>
  <si>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</si>
  <si>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</si>
  <si>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</si>
  <si>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</si>
  <si>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</si>
  <si>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</si>
  <si>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</si>
  <si>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</si>
  <si>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</si>
  <si>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</si>
  <si>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</si>
  <si>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</si>
  <si>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</si>
  <si>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</si>
  <si>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</si>
  <si>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</si>
  <si>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</si>
  <si>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</si>
  <si>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</si>
  <si>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</si>
  <si>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</si>
  <si>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</si>
  <si>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</si>
  <si>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</si>
  <si>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</si>
  <si>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</si>
  <si>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</si>
  <si>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</si>
  <si>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</si>
  <si>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</si>
  <si>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</si>
  <si>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</si>
  <si>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</si>
  <si>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</si>
  <si>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</si>
  <si>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</si>
  <si>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</si>
  <si>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</si>
  <si>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</si>
  <si>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</si>
  <si>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</si>
  <si>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</si>
  <si>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</si>
  <si>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</si>
  <si>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</si>
  <si>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</si>
  <si>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</si>
  <si>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</si>
  <si>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</si>
  <si>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</si>
  <si>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</si>
  <si>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</si>
  <si>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</si>
  <si>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</si>
  <si>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</si>
  <si>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</si>
  <si>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</si>
  <si>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</si>
  <si>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</si>
  <si>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</si>
  <si>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</si>
  <si>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</si>
  <si>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</si>
  <si>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</si>
  <si>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</si>
  <si>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</si>
  <si>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</si>
  <si>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</si>
  <si>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</si>
  <si>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</si>
  <si>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</si>
  <si>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</si>
  <si>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</si>
  <si>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</si>
  <si>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</si>
  <si>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</si>
  <si>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</si>
  <si>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</si>
  <si>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</si>
  <si>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</si>
  <si>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</si>
  <si>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</si>
  <si>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</si>
  <si>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</si>
  <si>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</si>
  <si>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</si>
  <si>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</si>
  <si>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</si>
  <si>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</si>
  <si>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</si>
  <si>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</si>
  <si>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</si>
  <si>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</si>
  <si>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</si>
  <si>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</si>
  <si>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</si>
  <si>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</si>
  <si>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</si>
  <si>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</si>
  <si>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</si>
  <si>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</si>
  <si>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</si>
  <si>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</si>
  <si>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</si>
  <si>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</si>
  <si>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</si>
  <si>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</si>
  <si>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</si>
  <si>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</si>
  <si>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</si>
  <si>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</si>
  <si>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</si>
  <si>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</si>
  <si>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</si>
  <si>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</si>
  <si>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</si>
  <si>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</si>
  <si>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</si>
  <si>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</si>
  <si>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</si>
  <si>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</si>
  <si>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</si>
  <si>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</si>
  <si>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</si>
  <si>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</si>
  <si>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</si>
  <si>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</si>
  <si>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</si>
  <si>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</si>
  <si>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</si>
  <si>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</si>
  <si>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</si>
  <si>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</si>
  <si>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</si>
  <si>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</si>
  <si>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</si>
  <si>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</si>
  <si>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</si>
  <si>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</si>
  <si>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</si>
  <si>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</si>
  <si>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</si>
  <si>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</si>
  <si>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</si>
  <si>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</si>
  <si>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</si>
  <si>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</si>
  <si>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</si>
  <si>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</si>
  <si>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</si>
  <si>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</si>
  <si>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</si>
  <si>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</si>
  <si>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</si>
  <si>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</si>
  <si>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</si>
  <si>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</si>
  <si>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</si>
  <si>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</si>
  <si>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</si>
  <si>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</si>
  <si>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</si>
  <si>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</si>
  <si>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</si>
  <si>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</si>
  <si>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</si>
  <si>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</si>
  <si>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</si>
  <si>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</si>
  <si>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</si>
  <si>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</si>
  <si>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</si>
  <si>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</si>
  <si>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</si>
  <si>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</si>
  <si>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</si>
  <si>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</si>
  <si>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</si>
  <si>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</si>
  <si>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</si>
  <si>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</si>
  <si>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</si>
  <si>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</si>
  <si>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</si>
  <si>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</si>
  <si>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</si>
  <si>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</si>
  <si>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</si>
  <si>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</si>
  <si>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</si>
  <si>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</si>
  <si>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</si>
  <si>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</si>
  <si>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</si>
  <si>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</si>
  <si>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</si>
  <si>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</si>
  <si>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</si>
  <si>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</si>
  <si>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</si>
  <si>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</si>
  <si>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</si>
  <si>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</si>
  <si>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</si>
  <si>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</si>
  <si>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</si>
  <si>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</si>
  <si>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</si>
  <si>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</si>
  <si>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</si>
  <si>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</si>
  <si>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</si>
  <si>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</si>
  <si>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</si>
  <si>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</si>
  <si>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</si>
  <si>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</si>
  <si>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</si>
  <si>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</si>
  <si>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</si>
  <si>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</si>
  <si>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</si>
  <si>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</si>
  <si>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</si>
  <si>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</si>
  <si>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</si>
  <si>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</si>
  <si>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</si>
  <si>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</si>
  <si>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</si>
  <si>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</si>
  <si>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</si>
  <si>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</si>
  <si>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</si>
  <si>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</si>
  <si>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</si>
  <si>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</si>
  <si>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</si>
  <si>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</si>
  <si>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</si>
  <si>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</si>
  <si>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</si>
  <si>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</si>
  <si>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</si>
  <si>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</si>
  <si>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</si>
  <si>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</si>
  <si>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</si>
  <si>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</si>
  <si>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</si>
  <si>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</si>
  <si>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</si>
  <si>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</si>
  <si>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</si>
  <si>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</si>
  <si>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</si>
  <si>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</si>
  <si>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</si>
  <si>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</si>
  <si>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</si>
  <si>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</si>
  <si>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</si>
  <si>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</si>
  <si>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</si>
  <si>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</si>
  <si>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</si>
  <si>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</si>
  <si>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</si>
  <si>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</si>
  <si>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</si>
  <si>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</si>
  <si>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</si>
  <si>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</si>
  <si>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</si>
  <si>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</si>
  <si>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</si>
  <si>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</si>
  <si>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</si>
  <si>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</si>
  <si>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</si>
  <si>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</si>
  <si>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</si>
  <si>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</si>
  <si>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</si>
  <si>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</si>
  <si>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</si>
  <si>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</si>
  <si>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</si>
  <si>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</si>
  <si>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</si>
  <si>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</si>
  <si>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</si>
  <si>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</si>
  <si>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</si>
  <si>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</si>
  <si>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</si>
  <si>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</si>
  <si>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</si>
  <si>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</si>
  <si>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</si>
  <si>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</si>
  <si>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</si>
  <si>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</si>
  <si>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</si>
  <si>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</si>
  <si>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</si>
  <si>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</si>
  <si>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</si>
  <si>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</si>
  <si>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</si>
  <si>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</si>
  <si>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</si>
  <si>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</si>
  <si>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</si>
  <si>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</si>
  <si>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</si>
  <si>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</si>
  <si>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</si>
  <si>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</si>
  <si>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</si>
  <si>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</si>
  <si>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</si>
  <si>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</si>
  <si>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</si>
  <si>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</si>
  <si>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</si>
  <si>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</si>
  <si>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</si>
  <si>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</si>
  <si>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</si>
  <si>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</si>
  <si>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</si>
  <si>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</si>
  <si>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</si>
  <si>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</si>
  <si>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</si>
  <si>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</si>
  <si>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</si>
  <si>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</si>
  <si>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</si>
  <si>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</si>
  <si>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</si>
  <si>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</si>
  <si>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</si>
  <si>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</si>
  <si>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</si>
  <si>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</si>
  <si>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</si>
  <si>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</si>
  <si>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</si>
  <si>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</si>
  <si>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</si>
  <si>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</si>
  <si>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</si>
  <si>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</si>
  <si>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</si>
  <si>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</si>
  <si>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</si>
  <si>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</si>
  <si>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</si>
  <si>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</si>
  <si>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</si>
  <si>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</si>
  <si>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</si>
  <si>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</si>
  <si>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</si>
  <si>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</si>
  <si>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</si>
  <si>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</si>
  <si>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</si>
  <si>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</si>
  <si>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</si>
  <si>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</si>
  <si>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</si>
  <si>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</si>
  <si>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</si>
  <si>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</si>
  <si>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</si>
  <si>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</si>
  <si>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</si>
  <si>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</si>
  <si>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</si>
  <si>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</si>
  <si>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</si>
  <si>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</si>
  <si>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</si>
  <si>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</si>
  <si>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</si>
  <si>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</si>
  <si>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</si>
  <si>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</si>
  <si>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</si>
  <si>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</si>
  <si>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</si>
  <si>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</si>
  <si>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</si>
  <si>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</si>
  <si>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</si>
  <si>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</si>
  <si>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</si>
  <si>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</si>
  <si>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</si>
  <si>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</si>
  <si>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</si>
  <si>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</si>
  <si>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</si>
  <si>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</si>
  <si>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</si>
  <si>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</si>
  <si>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</si>
  <si>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</si>
  <si>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</si>
  <si>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</si>
  <si>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</si>
  <si>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</si>
  <si>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</si>
  <si>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</si>
  <si>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</si>
  <si>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</si>
  <si>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</si>
  <si>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</si>
  <si>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</si>
  <si>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</si>
  <si>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</si>
  <si>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</si>
  <si>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</si>
  <si>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</si>
  <si>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</si>
  <si>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</si>
  <si>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</si>
  <si>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</si>
  <si>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</si>
  <si>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</si>
  <si>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</si>
  <si>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</si>
  <si>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</si>
  <si>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</si>
  <si>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</si>
  <si>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</si>
  <si>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</si>
  <si>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</si>
  <si>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</si>
  <si>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</si>
  <si>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</si>
  <si>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</si>
  <si>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</si>
  <si>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</si>
  <si>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</si>
  <si>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</si>
  <si>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</si>
  <si>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</si>
  <si>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</si>
  <si>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</si>
  <si>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</si>
  <si>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</si>
  <si>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</si>
  <si>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</si>
  <si>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</si>
  <si>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</si>
  <si>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</si>
  <si>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</si>
  <si>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</si>
  <si>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</si>
  <si>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</si>
  <si>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</si>
  <si>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</si>
  <si>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</si>
  <si>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</si>
  <si>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</si>
  <si>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</si>
  <si>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</si>
  <si>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</si>
  <si>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</si>
  <si>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</si>
  <si>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</si>
  <si>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</si>
  <si>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</si>
  <si>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</si>
  <si>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</si>
  <si>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</si>
  <si>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</si>
  <si>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</si>
  <si>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</si>
  <si>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</si>
  <si>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</si>
  <si>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</si>
  <si>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</si>
  <si>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</si>
  <si>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</si>
  <si>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</si>
  <si>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</si>
  <si>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</si>
  <si>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</si>
  <si>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</si>
  <si>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</si>
  <si>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</si>
  <si>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</si>
  <si>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</si>
  <si>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</si>
  <si>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</si>
  <si>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</si>
  <si>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</si>
  <si>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</si>
  <si>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</si>
  <si>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</si>
  <si>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</si>
  <si>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</si>
  <si>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</si>
  <si>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</si>
  <si>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</si>
  <si>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</si>
  <si>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</si>
  <si>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</si>
  <si>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</si>
  <si>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</si>
  <si>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</si>
  <si>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</si>
  <si>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</si>
  <si>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</si>
  <si>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</si>
  <si>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</si>
  <si>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</si>
  <si>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</si>
  <si>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</si>
  <si>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</si>
  <si>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</si>
  <si>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</si>
  <si>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</si>
  <si>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</si>
  <si>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</si>
  <si>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</si>
  <si>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</si>
  <si>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</si>
  <si>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</si>
  <si>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</si>
  <si>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</si>
  <si>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</si>
  <si>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</si>
  <si>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</si>
  <si>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</si>
  <si>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</si>
  <si>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</si>
  <si>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</si>
  <si>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</si>
  <si>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</si>
  <si>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</si>
  <si>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</si>
  <si>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</si>
  <si>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</si>
  <si>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</si>
  <si>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</si>
  <si>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</si>
  <si>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</si>
  <si>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</si>
  <si>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</si>
  <si>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</si>
  <si>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</si>
  <si>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</si>
  <si>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</si>
  <si>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</si>
  <si>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</si>
  <si>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</si>
  <si>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</si>
  <si>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</si>
  <si>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</si>
  <si>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</si>
  <si>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</si>
  <si>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</si>
  <si>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</si>
  <si>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</si>
  <si>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</si>
  <si>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</si>
  <si>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</si>
  <si>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</si>
  <si>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</si>
  <si>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</si>
  <si>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</si>
  <si>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</si>
  <si>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</si>
  <si>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</si>
  <si>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</si>
  <si>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</si>
  <si>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</si>
  <si>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</si>
  <si>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</si>
  <si>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</si>
  <si>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</si>
  <si>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</si>
  <si>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</si>
  <si>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</si>
  <si>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</si>
  <si>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</si>
  <si>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</si>
  <si>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</si>
  <si>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</si>
  <si>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</si>
  <si>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</si>
  <si>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</si>
  <si>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</si>
  <si>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</si>
  <si>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</si>
  <si>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</si>
  <si>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</si>
  <si>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</si>
  <si>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</si>
  <si>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</si>
  <si>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</si>
  <si>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</si>
  <si>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</si>
  <si>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</si>
  <si>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</si>
  <si>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</si>
  <si>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</si>
  <si>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</si>
  <si>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</si>
  <si>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</si>
  <si>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</si>
  <si>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</si>
  <si>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</si>
  <si>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</si>
  <si>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</si>
  <si>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</si>
  <si>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</si>
  <si>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</si>
  <si>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</si>
  <si>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</si>
  <si>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</si>
  <si>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</si>
  <si>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</si>
  <si>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</si>
  <si>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</si>
  <si>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</si>
  <si>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</si>
  <si>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</si>
  <si>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</si>
  <si>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</si>
  <si>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</si>
  <si>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</si>
  <si>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</si>
  <si>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</si>
  <si>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</si>
  <si>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</si>
  <si>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</si>
  <si>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</si>
  <si>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</si>
  <si>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</si>
  <si>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</si>
  <si>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</si>
  <si>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</si>
  <si>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</si>
  <si>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</si>
  <si>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</si>
  <si>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</si>
  <si>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</si>
  <si>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</si>
  <si>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</si>
  <si>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</si>
  <si>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</si>
  <si>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</si>
  <si>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</si>
  <si>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</si>
  <si>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</si>
  <si>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</si>
  <si>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</si>
  <si>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</si>
  <si>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</si>
  <si>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</si>
  <si>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</si>
  <si>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</si>
  <si>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</si>
  <si>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</si>
  <si>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</si>
  <si>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</si>
  <si>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</si>
  <si>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</si>
  <si>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</si>
  <si>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</si>
  <si>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</si>
  <si>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</si>
  <si>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</si>
  <si>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</si>
  <si>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</si>
  <si>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</si>
  <si>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</si>
  <si>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</si>
  <si>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</si>
  <si>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</si>
  <si>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</si>
  <si>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</si>
  <si>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</si>
  <si>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</si>
  <si>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</si>
  <si>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</si>
  <si>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</si>
  <si>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</si>
  <si>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</si>
  <si>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</si>
  <si>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</si>
  <si>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</si>
  <si>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</si>
  <si>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</si>
  <si>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</si>
  <si>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</si>
  <si>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</si>
  <si>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</si>
  <si>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</si>
  <si>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</si>
  <si>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</si>
  <si>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</si>
  <si>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</si>
  <si>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</si>
  <si>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</si>
  <si>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</si>
  <si>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</si>
  <si>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</si>
  <si>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</si>
  <si>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</si>
  <si>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</si>
  <si>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</si>
  <si>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</si>
  <si>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</si>
  <si>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</si>
  <si>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</si>
  <si>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</si>
  <si>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</si>
  <si>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</si>
  <si>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</si>
  <si>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</si>
  <si>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</si>
  <si>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</si>
  <si>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</si>
  <si>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</si>
  <si>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</si>
  <si>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</si>
  <si>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</si>
  <si>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</si>
  <si>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</si>
  <si>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</si>
  <si>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</si>
  <si>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</si>
  <si>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</si>
  <si>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</si>
  <si>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</si>
  <si>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</si>
  <si>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</si>
  <si>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</si>
  <si>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</si>
  <si>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</si>
  <si>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</si>
  <si>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</si>
  <si>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</si>
  <si>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</si>
  <si>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</si>
  <si>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</si>
  <si>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</si>
  <si>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</si>
  <si>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</si>
  <si>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</si>
  <si>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</si>
  <si>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</si>
  <si>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</si>
  <si>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</si>
  <si>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</si>
  <si>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</si>
  <si>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</si>
  <si>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</si>
  <si>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</si>
  <si>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</si>
  <si>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</si>
  <si>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</si>
  <si>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</si>
  <si>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</si>
  <si>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</si>
  <si>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</si>
  <si>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</si>
  <si>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</si>
  <si>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</si>
  <si>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</si>
  <si>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</si>
  <si>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</si>
  <si>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</si>
  <si>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</si>
  <si>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</si>
  <si>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</si>
  <si>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</si>
  <si>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</si>
  <si>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</si>
  <si>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</si>
  <si>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</si>
  <si>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</si>
  <si>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</si>
  <si>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</si>
  <si>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</si>
  <si>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</si>
  <si>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</si>
  <si>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</si>
  <si>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</si>
  <si>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</si>
  <si>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</si>
  <si>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</si>
  <si>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</si>
  <si>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</si>
  <si>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</si>
  <si>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</si>
  <si>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</si>
  <si>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</si>
  <si>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</si>
  <si>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</si>
  <si>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</si>
  <si>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</si>
  <si>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</si>
  <si>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</si>
  <si>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</si>
  <si>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</si>
  <si>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</si>
  <si>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</si>
  <si>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</si>
  <si>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</si>
  <si>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</si>
  <si>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</si>
  <si>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</si>
  <si>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</si>
  <si>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</si>
  <si>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</si>
  <si>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</si>
  <si>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</si>
  <si>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</si>
  <si>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</si>
  <si>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</si>
  <si>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</si>
  <si>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</si>
  <si>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</si>
  <si>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</si>
  <si>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</si>
  <si>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</si>
  <si>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</si>
  <si>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</si>
  <si>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</si>
  <si>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</si>
  <si>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</si>
  <si>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</si>
  <si>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</si>
  <si>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</si>
  <si>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</si>
  <si>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</si>
  <si>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</si>
  <si>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</si>
  <si>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</si>
  <si>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</si>
  <si>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</si>
  <si>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</si>
  <si>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</si>
  <si>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</si>
  <si>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</si>
  <si>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</si>
  <si>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</si>
  <si>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</si>
  <si>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</si>
  <si>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</si>
  <si>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</si>
  <si>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</si>
  <si>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</si>
  <si>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</si>
  <si>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</si>
  <si>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</si>
  <si>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</si>
  <si>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</si>
  <si>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</si>
  <si>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</si>
  <si>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</si>
  <si>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</si>
  <si>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</si>
  <si>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</si>
  <si>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</si>
  <si>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</si>
  <si>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</si>
  <si>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</si>
  <si>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</si>
  <si>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</si>
  <si>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</si>
  <si>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</si>
  <si>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</si>
  <si>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</si>
  <si>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</si>
  <si>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</si>
  <si>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</si>
  <si>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</si>
  <si>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</si>
  <si>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</si>
  <si>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</si>
  <si>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</si>
  <si>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</si>
  <si>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</si>
  <si>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</si>
  <si>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</si>
  <si>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</si>
  <si>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</si>
  <si>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</si>
  <si>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</si>
  <si>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</si>
  <si>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</si>
  <si>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</si>
  <si>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</si>
  <si>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</si>
  <si>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</si>
  <si>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</si>
  <si>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</si>
  <si>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</si>
  <si>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</si>
  <si>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</si>
  <si>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</si>
  <si>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</si>
  <si>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</si>
  <si>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</si>
  <si>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</si>
  <si>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</si>
  <si>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</si>
  <si>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</si>
  <si>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</si>
  <si>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</si>
  <si>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</si>
  <si>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</si>
  <si>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</si>
  <si>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</si>
  <si>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</si>
  <si>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</si>
  <si>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</si>
  <si>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</si>
  <si>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</si>
  <si>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</si>
  <si>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</si>
  <si>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</si>
  <si>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</si>
  <si>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</si>
  <si>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</si>
  <si>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</si>
  <si>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</si>
  <si>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</si>
  <si>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</si>
  <si>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</si>
  <si>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</si>
  <si>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</si>
  <si>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</si>
  <si>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</si>
  <si>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</si>
  <si>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</si>
  <si>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</si>
  <si>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</si>
  <si>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</si>
  <si>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</si>
  <si>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</si>
  <si>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</si>
  <si>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</si>
  <si>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</si>
  <si>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</si>
  <si>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</si>
  <si>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</si>
  <si>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</si>
  <si>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</si>
  <si>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</si>
  <si>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</si>
  <si>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</si>
  <si>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</si>
  <si>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</si>
  <si>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</si>
  <si>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</si>
  <si>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</si>
  <si>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</si>
  <si>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</si>
  <si>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</si>
  <si>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</si>
  <si>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</si>
  <si>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</si>
  <si>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</si>
  <si>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</si>
  <si>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</si>
  <si>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</si>
  <si>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</si>
  <si>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</si>
  <si>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</si>
  <si>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</si>
  <si>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</si>
  <si>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</si>
  <si>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</si>
  <si>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</si>
  <si>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</si>
  <si>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</si>
  <si>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</si>
  <si>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</si>
  <si>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</si>
  <si>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</si>
  <si>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</si>
  <si>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</si>
  <si>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</si>
  <si>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</si>
  <si>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</si>
  <si>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</si>
  <si>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</si>
  <si>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</si>
  <si>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</si>
  <si>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</si>
  <si>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</si>
  <si>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</si>
  <si>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</si>
  <si>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</si>
  <si>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</si>
  <si>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</si>
  <si>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</si>
  <si>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</si>
  <si>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</si>
  <si>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</si>
  <si>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</si>
  <si>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</si>
  <si>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</si>
  <si>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</si>
  <si>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</si>
  <si>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</si>
  <si>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</si>
  <si>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</si>
  <si>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</si>
  <si>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</si>
  <si>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</si>
  <si>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</si>
  <si>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</si>
  <si>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</si>
  <si>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</si>
  <si>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</si>
  <si>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</si>
  <si>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</si>
  <si>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</si>
  <si>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</si>
  <si>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</si>
  <si>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</si>
  <si>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</si>
  <si>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</si>
  <si>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</si>
  <si>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</si>
  <si>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</si>
  <si>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</si>
  <si>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</si>
  <si>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</si>
  <si>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</si>
  <si>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</si>
  <si>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</si>
  <si>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</si>
  <si>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</si>
  <si>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</si>
  <si>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</si>
  <si>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</si>
  <si>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</si>
  <si>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</si>
  <si>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</si>
  <si>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</si>
  <si>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</si>
  <si>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</si>
  <si>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</si>
  <si>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</si>
  <si>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</si>
  <si>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</si>
  <si>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</si>
  <si>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</si>
  <si>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</si>
  <si>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</si>
  <si>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</si>
  <si>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</si>
  <si>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</si>
  <si>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</si>
  <si>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</si>
  <si>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</si>
  <si>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</si>
  <si>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</si>
  <si>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</si>
  <si>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</si>
  <si>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</si>
  <si>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</si>
  <si>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</si>
  <si>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</si>
  <si>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</si>
  <si>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</si>
  <si>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</si>
  <si>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</si>
  <si>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</si>
  <si>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</si>
  <si>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</si>
  <si>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</si>
  <si>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</si>
  <si>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</si>
  <si>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</si>
  <si>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</si>
  <si>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</si>
  <si>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</si>
  <si>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</si>
  <si>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</si>
  <si>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</si>
  <si>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</si>
  <si>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</si>
  <si>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</si>
  <si>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</si>
  <si>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</si>
  <si>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</si>
  <si>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</si>
  <si>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</si>
  <si>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</si>
  <si>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</si>
  <si>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</si>
  <si>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</si>
  <si>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</si>
  <si>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</si>
  <si>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</si>
  <si>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</si>
  <si>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</si>
  <si>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</si>
  <si>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</si>
  <si>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</si>
  <si>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</si>
  <si>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</si>
  <si>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</si>
  <si>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</si>
  <si>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</si>
  <si>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</si>
  <si>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</si>
  <si>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</si>
  <si>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</si>
  <si>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</si>
  <si>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</si>
  <si>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</si>
  <si>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</si>
  <si>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</si>
  <si>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</si>
  <si>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</si>
  <si>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</si>
  <si>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</si>
  <si>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</si>
  <si>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</si>
  <si>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</si>
  <si>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</si>
  <si>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</si>
  <si>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</si>
  <si>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</si>
  <si>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</si>
  <si>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</si>
  <si>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</si>
  <si>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</si>
  <si>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</si>
  <si>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</si>
  <si>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</si>
  <si>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</si>
  <si>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</si>
  <si>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</si>
  <si>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</si>
  <si>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</si>
  <si>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</si>
  <si>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</si>
  <si>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</si>
  <si>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</si>
  <si>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</si>
  <si>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</si>
  <si>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</si>
  <si>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</si>
  <si>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</si>
  <si>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</si>
  <si>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</si>
  <si>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</si>
  <si>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</si>
  <si>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</si>
  <si>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</si>
  <si>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</si>
  <si>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</si>
  <si>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</si>
  <si>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</si>
  <si>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</si>
  <si>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</si>
  <si>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</si>
  <si>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</si>
  <si>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</si>
  <si>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</si>
  <si>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</si>
  <si>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</si>
  <si>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</si>
  <si>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</si>
  <si>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</si>
  <si>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</si>
  <si>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</si>
  <si>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</si>
  <si>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</si>
  <si>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</si>
  <si>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</si>
  <si>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</si>
  <si>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</si>
  <si>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</si>
  <si>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</si>
  <si>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</si>
  <si>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</si>
  <si>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</si>
  <si>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</si>
  <si>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</si>
  <si>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</si>
  <si>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</si>
  <si>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</si>
  <si>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</si>
  <si>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</si>
  <si>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</si>
  <si>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</si>
  <si>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</si>
  <si>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</si>
  <si>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</si>
  <si>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</si>
  <si>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</si>
  <si>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</si>
  <si>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</si>
  <si>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</si>
  <si>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</si>
  <si>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</si>
  <si>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</si>
  <si>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</si>
  <si>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</si>
  <si>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</si>
  <si>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</si>
  <si>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</si>
  <si>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</si>
  <si>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</si>
  <si>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</si>
  <si>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</si>
  <si>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</si>
  <si>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</si>
  <si>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</si>
  <si>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</si>
  <si>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</si>
  <si>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</si>
  <si>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</si>
  <si>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</si>
  <si>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</si>
  <si>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</si>
  <si>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</si>
  <si>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</si>
  <si>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</si>
  <si>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</si>
  <si>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</si>
  <si>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</si>
  <si>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</si>
  <si>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</si>
  <si>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</si>
  <si>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</si>
  <si>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</si>
  <si>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</si>
  <si>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</si>
  <si>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</si>
  <si>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</si>
  <si>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</si>
  <si>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</si>
  <si>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</si>
  <si>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</si>
  <si>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</si>
  <si>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</si>
  <si>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</si>
  <si>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</si>
  <si>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</si>
  <si>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</si>
  <si>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</si>
  <si>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</si>
  <si>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</si>
  <si>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</si>
  <si>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</si>
  <si>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</si>
  <si>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</si>
  <si>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</si>
  <si>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</si>
  <si>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</si>
  <si>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</si>
  <si>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</si>
  <si>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</si>
  <si>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</si>
  <si>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</si>
  <si>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</si>
  <si>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</si>
  <si>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</si>
  <si>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</si>
  <si>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</si>
  <si>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</si>
  <si>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</si>
  <si>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</si>
  <si>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</si>
  <si>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</si>
  <si>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</si>
  <si>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</si>
  <si>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</si>
  <si>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</si>
  <si>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</si>
  <si>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</si>
  <si>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</si>
  <si>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</si>
  <si>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</si>
  <si>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</si>
  <si>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</si>
  <si>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</si>
  <si>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</si>
  <si>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</si>
  <si>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</si>
  <si>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</si>
  <si>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</si>
  <si>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</si>
  <si>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</si>
  <si>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</si>
  <si>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</si>
  <si>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</si>
  <si>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</si>
  <si>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</si>
  <si>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</si>
  <si>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</si>
  <si>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</si>
  <si>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</si>
  <si>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</si>
  <si>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</si>
  <si>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</si>
  <si>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</si>
  <si>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</si>
  <si>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</si>
  <si>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</si>
  <si>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</si>
  <si>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</si>
  <si>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</si>
  <si>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</si>
  <si>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</si>
  <si>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</si>
  <si>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</si>
  <si>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</si>
  <si>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</si>
  <si>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</si>
  <si>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</si>
  <si>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</si>
  <si>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</si>
  <si>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</si>
  <si>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</si>
  <si>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</si>
  <si>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</si>
  <si>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</si>
  <si>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</si>
  <si>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</si>
  <si>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</si>
  <si>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</si>
  <si>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</si>
  <si>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</si>
  <si>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</si>
  <si>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</si>
  <si>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</si>
  <si>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</si>
  <si>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</si>
  <si>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</si>
  <si>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</si>
  <si>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</si>
  <si>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</si>
  <si>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</si>
  <si>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</si>
  <si>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</si>
  <si>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</si>
  <si>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</si>
  <si>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</si>
  <si>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</si>
  <si>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</si>
  <si>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</si>
  <si>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</si>
  <si>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</si>
  <si>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</si>
  <si>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</si>
  <si>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</si>
  <si>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</si>
  <si>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</si>
  <si>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</si>
  <si>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</si>
  <si>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</si>
  <si>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</si>
  <si>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</si>
  <si>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</si>
  <si>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</si>
  <si>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</si>
  <si>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</si>
  <si>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</si>
  <si>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</si>
  <si>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</si>
  <si>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</si>
  <si>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</si>
  <si>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</si>
  <si>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</si>
  <si>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</si>
  <si>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</si>
  <si>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</si>
  <si>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</si>
  <si>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</si>
  <si>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</si>
  <si>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</si>
  <si>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</si>
  <si>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</si>
  <si>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</si>
  <si>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</si>
  <si>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</si>
  <si>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</si>
  <si>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</si>
  <si>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</si>
  <si>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</si>
  <si>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</si>
  <si>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</si>
  <si>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</si>
  <si>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</si>
  <si>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</si>
  <si>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</si>
  <si>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</si>
  <si>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</si>
  <si>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</si>
  <si>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</si>
  <si>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</si>
  <si>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</si>
  <si>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</si>
  <si>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</si>
  <si>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</si>
  <si>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</si>
  <si>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</si>
  <si>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</si>
  <si>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</si>
  <si>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</si>
  <si>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</si>
  <si>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</si>
  <si>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</si>
  <si>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</si>
  <si>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</si>
  <si>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</si>
  <si>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</si>
  <si>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</si>
  <si>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</si>
  <si>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</si>
  <si>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</si>
  <si>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</si>
  <si>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</si>
  <si>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</si>
  <si>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</si>
  <si>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</si>
  <si>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</si>
  <si>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</si>
  <si>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</si>
  <si>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</si>
  <si>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</si>
  <si>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</si>
  <si>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</si>
  <si>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</si>
  <si>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</si>
  <si>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</si>
  <si>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</si>
  <si>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</si>
  <si>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</si>
  <si>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</si>
  <si>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</si>
  <si>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</si>
  <si>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</si>
  <si>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</si>
  <si>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</si>
  <si>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</si>
  <si>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</si>
  <si>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</si>
  <si>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</si>
  <si>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</si>
  <si>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</si>
  <si>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</si>
  <si>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</si>
  <si>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</si>
  <si>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</si>
  <si>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</si>
  <si>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</si>
  <si>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</si>
  <si>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</si>
  <si>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</si>
  <si>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</si>
  <si>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</si>
  <si>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</si>
  <si>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</si>
  <si>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</si>
  <si>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</si>
  <si>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</si>
  <si>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</si>
  <si>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</si>
  <si>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</si>
  <si>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</si>
  <si>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</si>
  <si>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</si>
  <si>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</si>
  <si>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</si>
  <si>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</si>
  <si>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</si>
  <si>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</si>
  <si>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</si>
  <si>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</si>
  <si>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</si>
  <si>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</si>
  <si>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</si>
  <si>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</si>
  <si>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</si>
  <si>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</si>
  <si>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</si>
  <si>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</si>
  <si>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</si>
  <si>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</si>
  <si>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</si>
  <si>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</si>
  <si>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</si>
  <si>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</si>
  <si>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</si>
  <si>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</si>
  <si>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</si>
  <si>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</si>
  <si>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</si>
  <si>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</si>
  <si>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</si>
  <si>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</si>
  <si>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</si>
  <si>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</si>
  <si>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</si>
  <si>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</si>
  <si>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</si>
  <si>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</si>
  <si>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</si>
  <si>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</si>
  <si>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</si>
  <si>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</si>
  <si>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</si>
  <si>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</si>
  <si>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</si>
  <si>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</si>
  <si>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</si>
  <si>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</si>
  <si>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</si>
  <si>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</si>
  <si>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</si>
  <si>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</si>
  <si>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</si>
  <si>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</si>
  <si>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</si>
  <si>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</si>
  <si>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</si>
  <si>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</si>
  <si>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</si>
  <si>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</si>
  <si>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</si>
  <si>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</si>
  <si>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</si>
  <si>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</si>
  <si>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</si>
  <si>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</si>
  <si>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</si>
  <si>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</si>
  <si>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</si>
  <si>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</si>
  <si>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</si>
  <si>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</si>
  <si>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</si>
  <si>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</si>
  <si>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</si>
  <si>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</si>
  <si>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</si>
  <si>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</si>
  <si>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</si>
  <si>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</si>
  <si>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</si>
  <si>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</si>
  <si>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</si>
  <si>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</si>
  <si>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</si>
  <si>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</si>
  <si>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</si>
  <si>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</si>
  <si>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</si>
  <si>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</si>
  <si>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</si>
  <si>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</si>
  <si>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</si>
  <si>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</si>
  <si>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</si>
  <si>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</si>
  <si>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</si>
  <si>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</si>
  <si>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</si>
  <si>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</si>
  <si>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</si>
  <si>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</si>
  <si>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</si>
  <si>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</si>
  <si>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</si>
  <si>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</si>
  <si>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</si>
  <si>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</si>
  <si>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</si>
  <si>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</si>
  <si>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</si>
  <si>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</si>
  <si>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</si>
  <si>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</si>
  <si>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</si>
  <si>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</si>
  <si>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</si>
  <si>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</si>
  <si>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</si>
  <si>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</si>
  <si>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</si>
  <si>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</si>
  <si>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</si>
  <si>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</si>
  <si>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</si>
  <si>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</si>
  <si>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</si>
  <si>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</si>
  <si>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</si>
  <si>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</si>
  <si>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</si>
  <si>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</si>
  <si>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</si>
  <si>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</si>
  <si>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</si>
  <si>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</si>
  <si>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</si>
  <si>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</si>
  <si>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</si>
  <si>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</si>
  <si>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</si>
  <si>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</si>
  <si>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</si>
  <si>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</si>
  <si>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</si>
  <si>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</si>
  <si>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</si>
  <si>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</si>
  <si>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</si>
  <si>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</si>
  <si>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</si>
  <si>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</si>
  <si>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</si>
  <si>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</si>
  <si>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</si>
  <si>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</si>
  <si>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</si>
  <si>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</si>
  <si>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</si>
  <si>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</si>
  <si>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</si>
  <si>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</si>
  <si>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</si>
  <si>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</si>
  <si>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</si>
  <si>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</si>
  <si>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</si>
  <si>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</si>
  <si>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</si>
  <si>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</si>
  <si>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</si>
  <si>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</si>
  <si>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</si>
  <si>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</si>
  <si>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</si>
  <si>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</si>
  <si>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</si>
  <si>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</si>
  <si>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</si>
  <si>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</si>
  <si>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</si>
  <si>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</si>
  <si>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</si>
  <si>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</si>
  <si>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</si>
  <si>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</si>
  <si>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</si>
  <si>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</si>
  <si>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</si>
  <si>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</si>
  <si>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</si>
  <si>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</si>
  <si>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</si>
  <si>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</si>
  <si>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</si>
  <si>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</si>
  <si>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</si>
  <si>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</si>
  <si>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</si>
  <si>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</si>
  <si>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</si>
  <si>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</si>
  <si>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</si>
  <si>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</si>
  <si>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</si>
  <si>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</si>
  <si>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</si>
  <si>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</si>
  <si>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</si>
  <si>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</si>
  <si>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</si>
  <si>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</si>
  <si>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</si>
  <si>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</si>
  <si>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</si>
  <si>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</si>
  <si>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</si>
  <si>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</si>
  <si>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</si>
  <si>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</si>
  <si>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</si>
  <si>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</si>
  <si>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</si>
  <si>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</si>
  <si>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</si>
  <si>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</si>
  <si>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</si>
  <si>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</si>
  <si>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</si>
  <si>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</si>
  <si>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</si>
  <si>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</si>
  <si>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</si>
  <si>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</si>
  <si>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</si>
  <si>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</si>
  <si>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</si>
  <si>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</si>
  <si>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</si>
  <si>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</si>
  <si>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</si>
  <si>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</si>
  <si>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</si>
  <si>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</si>
  <si>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</si>
  <si>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</si>
  <si>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</si>
  <si>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</si>
  <si>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</si>
  <si>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</si>
  <si>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</si>
  <si>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</si>
  <si>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</si>
  <si>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</si>
  <si>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</si>
  <si>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</si>
  <si>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</si>
  <si>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</si>
  <si>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</si>
  <si>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</si>
  <si>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</si>
  <si>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</si>
  <si>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</si>
  <si>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</si>
  <si>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</si>
  <si>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</si>
  <si>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</si>
  <si>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</si>
  <si>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</si>
  <si>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</si>
  <si>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</si>
  <si>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</si>
  <si>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</si>
  <si>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</si>
  <si>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</si>
  <si>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</si>
  <si>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</si>
  <si>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</si>
  <si>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</si>
  <si>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</si>
  <si>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</si>
  <si>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</si>
  <si>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</si>
  <si>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</si>
  <si>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</si>
  <si>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</si>
  <si>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</si>
  <si>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</si>
  <si>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</si>
  <si>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</si>
  <si>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</si>
  <si>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</si>
  <si>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</si>
  <si>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</si>
  <si>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</si>
  <si>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</si>
  <si>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</si>
  <si>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</si>
  <si>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</si>
  <si>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</si>
  <si>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</si>
  <si>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</si>
  <si>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</si>
  <si>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</si>
  <si>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</si>
  <si>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</si>
  <si>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</si>
  <si>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</si>
  <si>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</si>
  <si>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</si>
  <si>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</si>
  <si>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</si>
  <si>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</si>
  <si>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</si>
  <si>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</si>
  <si>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</si>
  <si>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</si>
  <si>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</si>
  <si>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</si>
  <si>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</si>
  <si>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</si>
  <si>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</si>
  <si>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</si>
  <si>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</si>
  <si>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</si>
  <si>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</si>
  <si>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</si>
  <si>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</si>
  <si>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</si>
  <si>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</si>
  <si>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</si>
  <si>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</si>
  <si>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</si>
  <si>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</si>
  <si>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</si>
  <si>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</si>
  <si>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</si>
  <si>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</si>
  <si>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</si>
  <si>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</si>
  <si>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</si>
  <si>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</si>
  <si>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</si>
  <si>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</si>
  <si>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</si>
  <si>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</si>
  <si>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</si>
  <si>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</si>
  <si>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</si>
  <si>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</si>
  <si>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</si>
  <si>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</si>
  <si>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</si>
  <si>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</si>
  <si>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</si>
  <si>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</si>
  <si>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</si>
  <si>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</si>
  <si>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</si>
  <si>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</si>
  <si>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</si>
  <si>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</si>
  <si>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</si>
  <si>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</si>
  <si>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</si>
  <si>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</si>
  <si>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</si>
  <si>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</si>
  <si>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</si>
  <si>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</si>
  <si>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</si>
  <si>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</si>
  <si>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</si>
  <si>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</si>
  <si>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</si>
  <si>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</si>
  <si>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</si>
  <si>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</si>
  <si>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</si>
  <si>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</si>
  <si>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</si>
  <si>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</si>
  <si>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</si>
  <si>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</si>
  <si>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</si>
  <si>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</si>
  <si>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</si>
  <si>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</si>
  <si>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</si>
  <si>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</si>
  <si>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</si>
  <si>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</si>
  <si>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</si>
  <si>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</si>
  <si>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</si>
  <si>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</si>
  <si>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</si>
  <si>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</si>
  <si>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</si>
  <si>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</si>
  <si>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</si>
  <si>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</si>
  <si>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</si>
  <si>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</si>
  <si>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</si>
  <si>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</si>
  <si>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</si>
  <si>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</si>
  <si>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</si>
  <si>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</si>
  <si>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</si>
  <si>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</si>
  <si>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</si>
  <si>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</si>
  <si>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</si>
  <si>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</si>
  <si>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</si>
  <si>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</si>
  <si>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</si>
  <si>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</si>
  <si>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</si>
  <si>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</si>
  <si>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</si>
  <si>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</si>
  <si>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</si>
  <si>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</si>
  <si>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</si>
  <si>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</si>
  <si>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</si>
  <si>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</si>
  <si>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</si>
  <si>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</si>
  <si>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</si>
  <si>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</si>
  <si>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</si>
  <si>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</si>
  <si>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</si>
  <si>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</si>
  <si>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</si>
  <si>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</si>
  <si>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</si>
  <si>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</si>
  <si>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</si>
  <si>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</si>
  <si>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</si>
  <si>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</si>
  <si>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</si>
  <si>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</si>
  <si>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</si>
  <si>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</si>
  <si>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</si>
  <si>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</si>
  <si>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</si>
  <si>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</si>
  <si>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</si>
  <si>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</si>
  <si>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</si>
  <si>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</si>
  <si>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</si>
  <si>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</si>
  <si>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</si>
  <si>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</si>
  <si>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</si>
  <si>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</si>
  <si>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</si>
  <si>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</si>
  <si>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</si>
  <si>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</si>
  <si>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</si>
  <si>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</si>
  <si>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</si>
  <si>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</si>
  <si>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</si>
  <si>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</si>
  <si>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</si>
  <si>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</si>
  <si>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</si>
  <si>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</si>
  <si>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</si>
  <si>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</si>
  <si>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</si>
  <si>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</si>
  <si>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</si>
  <si>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</si>
  <si>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</si>
  <si>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</si>
  <si>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</si>
  <si>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</si>
  <si>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</si>
  <si>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</si>
  <si>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</si>
  <si>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</si>
  <si>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</si>
  <si>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</si>
  <si>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</si>
  <si>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</si>
  <si>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</si>
  <si>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</si>
  <si>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</si>
  <si>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</si>
  <si>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</si>
  <si>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</si>
  <si>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</si>
  <si>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</si>
  <si>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</si>
  <si>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</si>
  <si>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</si>
  <si>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</si>
  <si>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</si>
  <si>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</si>
  <si>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</si>
  <si>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</si>
  <si>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</si>
  <si>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</si>
  <si>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</si>
  <si>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</si>
  <si>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</si>
  <si>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</si>
  <si>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</si>
  <si>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</si>
  <si>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</si>
  <si>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</si>
  <si>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</si>
  <si>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</si>
  <si>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</si>
  <si>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</si>
  <si>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</si>
  <si>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</si>
  <si>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</si>
  <si>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</si>
  <si>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</si>
  <si>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</si>
  <si>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</si>
  <si>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</si>
  <si>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</si>
  <si>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</si>
  <si>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</si>
  <si>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</si>
  <si>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</si>
  <si>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</si>
  <si>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</si>
  <si>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</si>
  <si>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</si>
  <si>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</si>
  <si>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</si>
  <si>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</si>
  <si>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</si>
  <si>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</si>
  <si>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</si>
  <si>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</si>
  <si>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</si>
  <si>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</si>
  <si>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</si>
  <si>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</si>
  <si>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</si>
  <si>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</si>
  <si>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</si>
  <si>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</si>
  <si>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</si>
  <si>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</si>
  <si>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</si>
  <si>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</si>
  <si>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</si>
  <si>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</si>
  <si>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</si>
  <si>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</si>
  <si>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</si>
  <si>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</si>
  <si>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</si>
  <si>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</si>
  <si>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</si>
  <si>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</si>
  <si>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</si>
  <si>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</si>
  <si>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</si>
  <si>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</si>
  <si>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</si>
  <si>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</si>
  <si>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</si>
  <si>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</si>
  <si>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</si>
  <si>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</si>
  <si>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</si>
  <si>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</si>
  <si>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</si>
  <si>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</si>
  <si>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</si>
  <si>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</si>
  <si>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</si>
  <si>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</si>
  <si>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</si>
  <si>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</si>
  <si>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</si>
  <si>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</si>
  <si>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</si>
  <si>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</si>
  <si>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</si>
  <si>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</si>
  <si>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</si>
  <si>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</si>
  <si>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</si>
  <si>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</si>
  <si>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</si>
  <si>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</si>
  <si>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</si>
  <si>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</si>
  <si>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</si>
  <si>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</si>
  <si>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</si>
  <si>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</si>
  <si>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</si>
  <si>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</si>
  <si>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</si>
  <si>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</si>
  <si>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</si>
  <si>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</si>
  <si>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</si>
  <si>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</si>
  <si>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</si>
  <si>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</si>
  <si>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</si>
  <si>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</si>
  <si>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</si>
  <si>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</si>
  <si>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</si>
  <si>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</si>
  <si>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</si>
  <si>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</si>
  <si>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</si>
  <si>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</si>
  <si>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</si>
  <si>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</si>
  <si>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</si>
  <si>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</si>
  <si>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</si>
  <si>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</si>
  <si>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</si>
  <si>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</si>
  <si>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</si>
  <si>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</si>
  <si>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</si>
  <si>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</si>
  <si>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</si>
  <si>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</si>
  <si>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</si>
  <si>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</si>
  <si>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</si>
  <si>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</si>
  <si>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</si>
  <si>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</si>
  <si>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</si>
  <si>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</si>
  <si>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</si>
  <si>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</si>
  <si>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</si>
  <si>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</si>
  <si>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</si>
  <si>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</si>
  <si>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</si>
  <si>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</si>
  <si>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</si>
  <si>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</si>
  <si>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</si>
  <si>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</si>
  <si>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</si>
  <si>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</si>
  <si>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</si>
  <si>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</si>
  <si>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</si>
  <si>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</si>
  <si>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</si>
  <si>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</si>
  <si>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</si>
  <si>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</si>
  <si>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</si>
  <si>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</si>
  <si>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</si>
  <si>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</si>
  <si>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</si>
  <si>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</si>
  <si>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</si>
  <si>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</si>
  <si>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</si>
  <si>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</si>
  <si>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</si>
  <si>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</si>
  <si>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</si>
  <si>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</si>
  <si>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</si>
  <si>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</si>
  <si>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</si>
  <si>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</si>
  <si>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</si>
  <si>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</si>
  <si>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</si>
  <si>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</si>
  <si>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</si>
  <si>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</si>
  <si>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</si>
  <si>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</si>
  <si>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</si>
  <si>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</si>
  <si>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</si>
  <si>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</si>
  <si>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</si>
  <si>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</si>
  <si>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</si>
  <si>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</si>
  <si>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</si>
  <si>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</si>
  <si>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</si>
  <si>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</si>
  <si>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</si>
  <si>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</si>
  <si>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</si>
  <si>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</si>
  <si>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</si>
  <si>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</si>
  <si>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</si>
  <si>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</si>
  <si>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</si>
  <si>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</si>
  <si>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</si>
  <si>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</si>
  <si>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</si>
  <si>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</si>
  <si>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</si>
  <si>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</si>
  <si>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</si>
  <si>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</si>
  <si>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</si>
  <si>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</si>
  <si>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</si>
  <si>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</si>
  <si>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</si>
  <si>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</si>
  <si>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</si>
  <si>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</si>
  <si>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</si>
  <si>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</si>
  <si>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</si>
  <si>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</si>
  <si>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</si>
  <si>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</si>
  <si>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</si>
  <si>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</si>
  <si>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</si>
  <si>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</si>
  <si>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</si>
  <si>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</si>
  <si>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</si>
  <si>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</si>
  <si>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</si>
  <si>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</si>
  <si>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</si>
  <si>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</si>
  <si>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</si>
  <si>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</si>
  <si>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</si>
  <si>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</si>
  <si>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</si>
  <si>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</si>
  <si>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</si>
  <si>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</si>
  <si>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</si>
  <si>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</si>
  <si>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</si>
  <si>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</si>
  <si>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</si>
  <si>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</si>
  <si>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</si>
  <si>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</si>
  <si>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</si>
  <si>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</si>
  <si>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</si>
  <si>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</si>
  <si>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</si>
  <si>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</si>
  <si>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</si>
  <si>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</si>
  <si>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</si>
  <si>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</si>
  <si>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</si>
  <si>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</si>
  <si>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</si>
  <si>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</si>
  <si>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</si>
  <si>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</si>
  <si>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</si>
  <si>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</si>
  <si>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</si>
  <si>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</si>
  <si>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</si>
  <si>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</si>
  <si>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</si>
  <si>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</si>
  <si>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</si>
  <si>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</si>
  <si>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</si>
  <si>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</si>
  <si>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</si>
  <si>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</si>
  <si>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</si>
  <si>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</si>
  <si>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</si>
  <si>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</si>
  <si>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</si>
  <si>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</si>
  <si>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</si>
  <si>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</si>
  <si>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</si>
  <si>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</si>
  <si>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</si>
  <si>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</si>
  <si>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</si>
  <si>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</si>
  <si>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</si>
  <si>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</si>
  <si>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</si>
  <si>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</si>
  <si>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</si>
  <si>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</si>
  <si>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</si>
  <si>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</si>
  <si>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</si>
  <si>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</si>
  <si>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</si>
  <si>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</si>
  <si>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</si>
  <si>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</si>
  <si>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</si>
  <si>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</si>
  <si>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</si>
  <si>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</si>
  <si>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</si>
  <si>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</si>
  <si>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</si>
  <si>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</si>
  <si>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</si>
  <si>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</si>
  <si>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</si>
  <si>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</si>
  <si>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</si>
  <si>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</si>
  <si>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</si>
  <si>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</si>
  <si>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</si>
  <si>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</si>
  <si>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</si>
  <si>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</si>
  <si>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</si>
  <si>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</si>
  <si>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</si>
  <si>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</si>
  <si>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</si>
  <si>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</si>
  <si>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</si>
  <si>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</si>
  <si>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</si>
  <si>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</si>
  <si>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</si>
  <si>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</si>
  <si>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</si>
  <si>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</si>
  <si>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</si>
  <si>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</si>
  <si>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</si>
  <si>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</si>
  <si>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</si>
  <si>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</si>
  <si>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</si>
  <si>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</si>
  <si>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</si>
  <si>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</si>
  <si>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</si>
  <si>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</si>
  <si>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</si>
  <si>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</si>
  <si>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</si>
  <si>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</si>
  <si>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</si>
  <si>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</si>
  <si>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</si>
  <si>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</si>
  <si>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</si>
  <si>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</si>
  <si>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</si>
  <si>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</si>
  <si>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</si>
  <si>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</si>
  <si>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</si>
  <si>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</si>
  <si>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</si>
  <si>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</si>
  <si>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</si>
  <si>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</si>
  <si>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</si>
  <si>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</si>
  <si>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</si>
  <si>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</si>
  <si>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</si>
  <si>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</si>
  <si>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</si>
  <si>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</si>
  <si>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</si>
  <si>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</si>
  <si>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</si>
  <si>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</si>
  <si>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</si>
  <si>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</si>
  <si>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</si>
  <si>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</si>
  <si>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</si>
  <si>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</si>
  <si>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</si>
  <si>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</si>
  <si>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</si>
  <si>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</si>
  <si>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</si>
  <si>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</si>
  <si>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</si>
  <si>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</si>
  <si>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</si>
  <si>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</si>
  <si>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</si>
  <si>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</si>
  <si>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</si>
  <si>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</si>
  <si>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</si>
  <si>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</si>
  <si>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</si>
  <si>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</si>
  <si>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</si>
  <si>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</si>
  <si>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</si>
  <si>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</si>
  <si>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</si>
  <si>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</si>
  <si>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</si>
  <si>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</si>
  <si>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</si>
  <si>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</si>
  <si>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</si>
  <si>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</si>
  <si>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</si>
  <si>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</si>
  <si>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</si>
  <si>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</si>
  <si>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</si>
  <si>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</si>
  <si>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</si>
  <si>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</si>
  <si>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</si>
  <si>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</si>
  <si>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</si>
  <si>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</si>
  <si>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</si>
  <si>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</si>
  <si>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</si>
  <si>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</si>
  <si>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</si>
  <si>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</si>
  <si>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</si>
  <si>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</si>
  <si>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</si>
  <si>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</si>
  <si>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</si>
  <si>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</si>
  <si>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</si>
  <si>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</si>
  <si>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</si>
  <si>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</si>
  <si>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</si>
  <si>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</si>
  <si>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</si>
  <si>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</si>
  <si>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</si>
  <si>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</si>
  <si>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</si>
  <si>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</si>
  <si>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</si>
  <si>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</si>
  <si>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</si>
  <si>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</si>
  <si>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</si>
  <si>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</si>
  <si>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</si>
  <si>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</si>
  <si>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</si>
  <si>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</si>
  <si>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</si>
  <si>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</si>
  <si>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</si>
  <si>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</si>
  <si>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</si>
  <si>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</si>
  <si>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</si>
  <si>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</si>
  <si>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</si>
  <si>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</si>
  <si>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</si>
  <si>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</si>
  <si>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</si>
  <si>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</si>
  <si>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</si>
  <si>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</si>
  <si>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</si>
  <si>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</si>
  <si>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</si>
  <si>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</si>
  <si>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</si>
  <si>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</si>
  <si>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</si>
  <si>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</si>
  <si>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</si>
  <si>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</si>
  <si>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</si>
  <si>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</si>
  <si>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</si>
  <si>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</si>
  <si>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</si>
  <si>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</si>
  <si>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</si>
  <si>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</si>
  <si>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</si>
  <si>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</si>
  <si>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</si>
  <si>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</si>
  <si>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</si>
  <si>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</si>
  <si>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</si>
  <si>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</si>
  <si>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</si>
  <si>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</si>
  <si>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</si>
  <si>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</si>
  <si>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</si>
  <si>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</si>
  <si>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</si>
  <si>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</si>
  <si>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</si>
  <si>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</si>
  <si>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</si>
  <si>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</si>
  <si>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</si>
  <si>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</si>
  <si>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</si>
  <si>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</si>
  <si>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</si>
  <si>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</si>
  <si>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</si>
  <si>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</si>
  <si>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</si>
  <si>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</si>
  <si>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</si>
  <si>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</si>
  <si>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</si>
  <si>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</si>
  <si>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</si>
  <si>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</si>
  <si>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</si>
  <si>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</si>
  <si>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</si>
  <si>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</si>
  <si>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</si>
  <si>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</si>
  <si>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</si>
  <si>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</si>
  <si>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</si>
  <si>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</si>
  <si>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</si>
  <si>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</si>
  <si>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</si>
  <si>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</si>
  <si>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</si>
  <si>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</si>
  <si>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</si>
  <si>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</si>
  <si>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</si>
  <si>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</si>
  <si>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</si>
  <si>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</si>
  <si>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</si>
  <si>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</si>
  <si>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</si>
  <si>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</si>
  <si>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</si>
  <si>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</si>
  <si>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</si>
  <si>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</si>
  <si>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</si>
  <si>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</si>
  <si>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</si>
  <si>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</si>
  <si>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</si>
  <si>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</si>
  <si>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</si>
  <si>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</si>
  <si>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</si>
  <si>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</si>
  <si>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</si>
  <si>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</si>
  <si>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</si>
  <si>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</si>
  <si>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</si>
  <si>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</si>
  <si>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</si>
  <si>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</si>
  <si>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</si>
  <si>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</si>
  <si>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</si>
  <si>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</si>
  <si>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</si>
  <si>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</si>
  <si>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</si>
  <si>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</si>
  <si>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</si>
  <si>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</si>
  <si>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</si>
  <si>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</si>
  <si>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</si>
  <si>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</si>
  <si>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</si>
  <si>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</si>
  <si>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</si>
  <si>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</si>
  <si>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</si>
  <si>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</si>
  <si>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</si>
  <si>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</si>
  <si>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</si>
  <si>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</si>
  <si>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</si>
  <si>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</si>
  <si>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</si>
  <si>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</si>
  <si>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</si>
  <si>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</si>
  <si>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</si>
  <si>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</si>
  <si>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</si>
  <si>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</si>
  <si>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</si>
  <si>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</si>
  <si>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</si>
  <si>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</si>
  <si>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</si>
  <si>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</si>
  <si>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</si>
  <si>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</si>
  <si>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</si>
  <si>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</si>
  <si>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</si>
  <si>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</si>
  <si>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</si>
  <si>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</si>
  <si>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</si>
  <si>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</si>
  <si>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</si>
  <si>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</si>
  <si>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</si>
  <si>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</si>
  <si>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</si>
  <si>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</si>
  <si>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</si>
  <si>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</si>
  <si>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</si>
  <si>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</si>
  <si>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</si>
  <si>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</si>
  <si>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</si>
  <si>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</si>
  <si>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</si>
  <si>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</si>
  <si>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</si>
  <si>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</si>
  <si>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</si>
  <si>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</si>
  <si>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</si>
  <si>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</si>
  <si>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</si>
  <si>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</si>
  <si>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</si>
  <si>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</si>
  <si>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</si>
  <si>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</si>
  <si>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</si>
  <si>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</si>
  <si>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</si>
  <si>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</si>
  <si>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</si>
  <si>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</si>
  <si>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</si>
  <si>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</si>
  <si>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</si>
  <si>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</si>
  <si>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</si>
  <si>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</si>
  <si>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</si>
  <si>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</si>
  <si>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</si>
  <si>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</si>
  <si>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</si>
  <si>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</si>
  <si>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</si>
  <si>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</si>
  <si>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</si>
  <si>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</si>
  <si>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</si>
  <si>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</si>
  <si>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</si>
  <si>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</si>
  <si>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</si>
  <si>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</si>
  <si>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</si>
  <si>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</si>
  <si>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</si>
  <si>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</si>
  <si>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</si>
  <si>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</si>
  <si>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</si>
  <si>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</si>
  <si>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</si>
  <si>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</si>
  <si>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</si>
  <si>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</si>
  <si>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</si>
  <si>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</si>
  <si>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</si>
  <si>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</si>
  <si>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</si>
  <si>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</si>
  <si>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</si>
  <si>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</si>
  <si>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</si>
  <si>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</si>
  <si>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</si>
  <si>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</si>
  <si>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</si>
  <si>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</si>
  <si>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</si>
  <si>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</si>
  <si>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</si>
  <si>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</si>
  <si>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</si>
  <si>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</si>
  <si>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</si>
  <si>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</si>
  <si>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</si>
  <si>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</si>
  <si>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</si>
  <si>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</si>
  <si>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</si>
  <si>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</si>
  <si>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</si>
  <si>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</si>
  <si>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</si>
  <si>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</si>
  <si>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</si>
  <si>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</si>
  <si>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</si>
  <si>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</si>
  <si>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</si>
  <si>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</si>
  <si>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</si>
  <si>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</si>
  <si>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</si>
  <si>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</si>
  <si>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</si>
  <si>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</si>
  <si>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</si>
  <si>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</si>
  <si>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</si>
  <si>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</si>
  <si>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</si>
  <si>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</si>
  <si>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</si>
  <si>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</si>
  <si>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</si>
  <si>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</si>
  <si>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</si>
  <si>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</si>
  <si>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</si>
  <si>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</si>
  <si>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</si>
  <si>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</si>
  <si>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</si>
  <si>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</si>
  <si>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</si>
  <si>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</si>
  <si>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</si>
  <si>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</si>
  <si>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</si>
  <si>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</si>
  <si>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</si>
  <si>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</si>
  <si>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</si>
  <si>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</si>
  <si>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</si>
  <si>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</si>
  <si>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</si>
  <si>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</si>
  <si>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</si>
  <si>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</si>
  <si>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</si>
  <si>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</si>
  <si>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</si>
  <si>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</si>
  <si>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</si>
  <si>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</si>
  <si>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</si>
  <si>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</si>
  <si>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</si>
  <si>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</si>
  <si>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</si>
  <si>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</si>
  <si>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</si>
  <si>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</si>
  <si>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</si>
  <si>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</si>
  <si>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</si>
  <si>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</si>
  <si>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</si>
  <si>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</si>
  <si>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</si>
  <si>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</si>
  <si>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</si>
  <si>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</si>
  <si>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</si>
  <si>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</si>
  <si>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</si>
  <si>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</si>
  <si>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</si>
  <si>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</si>
  <si>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</si>
  <si>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</si>
  <si>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</si>
  <si>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</si>
  <si>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</si>
  <si>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</si>
  <si>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</si>
  <si>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</si>
  <si>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</si>
  <si>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</si>
  <si>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</si>
  <si>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</si>
  <si>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</si>
  <si>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</si>
  <si>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</si>
  <si>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</si>
  <si>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</si>
  <si>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</si>
  <si>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</si>
  <si>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</si>
  <si>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</si>
  <si>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</si>
  <si>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</si>
  <si>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</si>
  <si>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</si>
  <si>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</si>
  <si>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</si>
  <si>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</si>
  <si>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</si>
  <si>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</si>
  <si>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</si>
  <si>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</si>
  <si>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</si>
  <si>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</si>
  <si>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</si>
  <si>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</si>
  <si>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</si>
  <si>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</si>
  <si>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</si>
  <si>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</si>
  <si>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</si>
  <si>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</si>
  <si>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</si>
  <si>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</si>
  <si>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</si>
  <si>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</si>
  <si>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</si>
  <si>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</si>
  <si>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</si>
  <si>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</si>
  <si>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</si>
  <si>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</si>
  <si>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</si>
  <si>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</si>
  <si>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</si>
  <si>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</si>
  <si>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</si>
  <si>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</si>
  <si>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</si>
  <si>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</si>
  <si>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</si>
  <si>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</si>
  <si>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</si>
  <si>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</si>
  <si>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</si>
  <si>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</si>
  <si>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</si>
  <si>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</si>
  <si>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</si>
  <si>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</si>
  <si>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</si>
  <si>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</si>
  <si>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</si>
  <si>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</si>
  <si>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</si>
  <si>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</si>
  <si>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</si>
  <si>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</si>
  <si>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</si>
  <si>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</si>
  <si>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</si>
  <si>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</si>
  <si>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</si>
  <si>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</si>
  <si>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</si>
  <si>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</si>
  <si>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</si>
  <si>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</si>
  <si>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</si>
  <si>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</si>
  <si>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</si>
  <si>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</si>
  <si>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</si>
  <si>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</si>
  <si>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</si>
  <si>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</si>
  <si>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</si>
  <si>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</si>
  <si>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</si>
  <si>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</si>
  <si>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</si>
  <si>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</si>
  <si>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</si>
  <si>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</si>
  <si>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</si>
  <si>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</si>
  <si>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</si>
  <si>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</si>
  <si>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</si>
  <si>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</si>
  <si>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</si>
  <si>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</si>
  <si>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</si>
  <si>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</si>
  <si>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</si>
  <si>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</si>
  <si>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</si>
  <si>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</si>
  <si>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</si>
  <si>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</si>
  <si>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</si>
  <si>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</si>
  <si>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</si>
  <si>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</si>
  <si>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</si>
  <si>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</si>
  <si>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</si>
  <si>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</si>
  <si>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</si>
  <si>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</si>
  <si>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</si>
  <si>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</si>
  <si>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</si>
  <si>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</si>
  <si>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</si>
  <si>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</si>
  <si>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</si>
  <si>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</si>
  <si>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</si>
  <si>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</si>
  <si>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</si>
  <si>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</si>
  <si>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</si>
  <si>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</si>
  <si>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</si>
  <si>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</si>
  <si>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</si>
  <si>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</si>
  <si>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</si>
  <si>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</si>
  <si>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</si>
  <si>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</si>
  <si>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</si>
  <si>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</si>
  <si>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</si>
  <si>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</si>
  <si>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</si>
  <si>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</si>
  <si>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</si>
  <si>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</si>
  <si>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</si>
  <si>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</si>
  <si>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</si>
  <si>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</si>
  <si>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</si>
  <si>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</si>
  <si>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</si>
  <si>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</si>
  <si>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</si>
  <si>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</si>
  <si>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</si>
  <si>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</si>
  <si>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</si>
  <si>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</si>
  <si>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</si>
  <si>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</si>
  <si>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</si>
  <si>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</si>
  <si>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</si>
  <si>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</si>
  <si>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</si>
  <si>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</si>
  <si>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</si>
  <si>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</si>
  <si>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</si>
  <si>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</si>
  <si>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</si>
  <si>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</si>
  <si>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</si>
  <si>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</si>
  <si>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</si>
  <si>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</si>
  <si>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</si>
  <si>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</si>
  <si>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</si>
  <si>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</si>
  <si>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</si>
  <si>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</si>
  <si>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</si>
  <si>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</si>
  <si>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</si>
  <si>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</si>
  <si>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</si>
  <si>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</si>
  <si>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</si>
  <si>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</si>
  <si>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</si>
  <si>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</si>
  <si>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</si>
  <si>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</si>
  <si>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</si>
  <si>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</si>
  <si>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</si>
  <si>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</si>
  <si>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</si>
  <si>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</si>
  <si>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</si>
  <si>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</si>
  <si>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</si>
  <si>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</si>
  <si>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</si>
  <si>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</si>
  <si>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</si>
  <si>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</si>
  <si>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</si>
  <si>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</si>
  <si>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</si>
  <si>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</si>
  <si>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</si>
  <si>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</si>
  <si>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</si>
  <si>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</si>
  <si>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</si>
  <si>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</si>
  <si>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</si>
  <si>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</si>
  <si>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</si>
  <si>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</si>
  <si>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</si>
  <si>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</si>
  <si>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</si>
  <si>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</si>
  <si>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</si>
  <si>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</si>
  <si>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</si>
  <si>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</si>
  <si>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</si>
  <si>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</si>
  <si>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</si>
  <si>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</si>
  <si>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</si>
  <si>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</si>
  <si>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</si>
  <si>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</si>
  <si>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</si>
  <si>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</si>
  <si>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</si>
  <si>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</si>
  <si>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</si>
  <si>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</si>
  <si>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</si>
  <si>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</si>
  <si>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</si>
  <si>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</si>
  <si>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</si>
  <si>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</si>
  <si>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</si>
  <si>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</si>
  <si>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</si>
  <si>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</si>
  <si>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</si>
  <si>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</si>
  <si>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</si>
  <si>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</si>
  <si>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</si>
  <si>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</si>
  <si>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</si>
  <si>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</si>
  <si>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</si>
  <si>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</si>
  <si>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</si>
  <si>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</si>
  <si>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</si>
  <si>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</si>
  <si>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</si>
  <si>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</si>
  <si>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</si>
  <si>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</si>
  <si>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</si>
  <si>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</si>
  <si>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</si>
  <si>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</si>
  <si>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</si>
  <si>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</si>
  <si>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</si>
  <si>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</si>
  <si>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</si>
  <si>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</si>
  <si>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</si>
  <si>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</si>
  <si>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</si>
  <si>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</si>
  <si>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</si>
  <si>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</si>
  <si>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</si>
  <si>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</si>
  <si>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</si>
  <si>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</si>
  <si>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</si>
  <si>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</si>
  <si>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</si>
  <si>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</si>
  <si>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</si>
  <si>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</si>
  <si>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</si>
  <si>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</si>
  <si>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</si>
  <si>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</si>
  <si>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</si>
  <si>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</si>
  <si>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</si>
  <si>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</si>
  <si>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</si>
  <si>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</si>
  <si>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</si>
  <si>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</si>
  <si>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</si>
  <si>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</si>
  <si>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</si>
  <si>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</si>
  <si>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</si>
  <si>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</si>
  <si>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</si>
  <si>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</si>
  <si>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</si>
  <si>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</si>
  <si>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</si>
  <si>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</si>
  <si>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</si>
  <si>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</si>
  <si>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</si>
  <si>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</si>
  <si>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</si>
  <si>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</si>
  <si>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</si>
  <si>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</si>
  <si>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</si>
  <si>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</si>
  <si>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</si>
  <si>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</si>
  <si>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</si>
  <si>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</si>
  <si>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</si>
  <si>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</si>
  <si>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</si>
  <si>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</si>
  <si>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</si>
  <si>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</si>
  <si>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</si>
  <si>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</si>
  <si>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</si>
  <si>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</si>
  <si>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</si>
  <si>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</si>
  <si>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</si>
  <si>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</si>
  <si>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</si>
  <si>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</si>
  <si>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</si>
  <si>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</si>
  <si>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</si>
  <si>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</si>
  <si>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</si>
  <si>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</si>
  <si>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</si>
  <si>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</si>
  <si>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</si>
  <si>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</si>
  <si>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</si>
  <si>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</si>
  <si>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</si>
  <si>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</si>
  <si>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</si>
  <si>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</si>
  <si>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</si>
  <si>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</si>
  <si>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</si>
  <si>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</si>
  <si>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</si>
  <si>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</si>
  <si>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</si>
  <si>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</si>
  <si>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</si>
  <si>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</si>
  <si>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</si>
  <si>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</si>
  <si>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</si>
  <si>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</si>
  <si>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</si>
  <si>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</si>
  <si>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</si>
  <si>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</si>
  <si>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</si>
  <si>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</si>
  <si>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</si>
  <si>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</si>
  <si>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</si>
  <si>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</si>
  <si>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</si>
  <si>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</si>
  <si>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</si>
  <si>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</si>
  <si>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</si>
  <si>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</si>
  <si>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</si>
  <si>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</si>
  <si>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</si>
  <si>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</si>
  <si>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</si>
  <si>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</si>
  <si>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</si>
  <si>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</si>
  <si>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</si>
  <si>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</si>
  <si>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</si>
  <si>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</si>
  <si>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</si>
  <si>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</si>
  <si>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</si>
  <si>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</si>
  <si>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</si>
  <si>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</si>
  <si>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</si>
  <si>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</si>
  <si>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</si>
  <si>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</si>
  <si>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</si>
  <si>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</si>
  <si>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</si>
  <si>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</si>
  <si>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</si>
  <si>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</si>
  <si>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</si>
  <si>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</si>
  <si>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</si>
  <si>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</si>
  <si>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</si>
  <si>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</si>
  <si>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</si>
  <si>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</si>
  <si>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</si>
  <si>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</si>
  <si>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</si>
  <si>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</si>
  <si>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</si>
  <si>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</si>
  <si>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</si>
  <si>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</si>
  <si>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</si>
  <si>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</si>
  <si>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</si>
  <si>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</si>
  <si>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</si>
  <si>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</si>
  <si>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</si>
  <si>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</si>
  <si>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</si>
  <si>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</si>
  <si>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</si>
  <si>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</si>
  <si>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</si>
  <si>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</si>
  <si>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</si>
  <si>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</si>
  <si>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</si>
  <si>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</si>
  <si>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</si>
  <si>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</si>
  <si>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</si>
  <si>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</si>
  <si>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</si>
  <si>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</si>
  <si>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</si>
  <si>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</si>
  <si>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</si>
  <si>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</si>
  <si>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</si>
  <si>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</si>
  <si>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</si>
  <si>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</si>
  <si>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</si>
  <si>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</si>
  <si>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</si>
  <si>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</si>
  <si>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</si>
  <si>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</si>
  <si>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</si>
  <si>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</si>
  <si>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</si>
  <si>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</si>
  <si>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</si>
  <si>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</si>
  <si>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</si>
  <si>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</si>
  <si>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</si>
  <si>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</si>
  <si>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</si>
  <si>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</si>
  <si>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</si>
  <si>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</si>
  <si>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</si>
  <si>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</si>
  <si>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</si>
  <si>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</si>
  <si>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</si>
  <si>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</si>
  <si>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</si>
  <si>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</si>
  <si>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</si>
  <si>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</si>
  <si>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</si>
  <si>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</si>
  <si>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</si>
  <si>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</si>
  <si>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</si>
  <si>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</si>
  <si>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</si>
  <si>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</si>
  <si>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</si>
  <si>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</si>
  <si>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</si>
  <si>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</si>
  <si>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</si>
  <si>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</si>
  <si>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</si>
  <si>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</si>
  <si>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</si>
  <si>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</si>
  <si>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</si>
  <si>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</si>
  <si>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</si>
  <si>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</si>
  <si>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</si>
  <si>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</si>
  <si>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</si>
  <si>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</si>
  <si>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</si>
  <si>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</si>
  <si>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</si>
  <si>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</si>
  <si>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</si>
  <si>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</si>
  <si>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</si>
  <si>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</si>
  <si>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</si>
  <si>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</si>
  <si>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</si>
  <si>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</si>
  <si>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</si>
  <si>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</si>
  <si>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</si>
  <si>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</si>
  <si>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</si>
  <si>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</si>
  <si>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</si>
  <si>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</si>
  <si>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</si>
  <si>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</si>
  <si>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</si>
  <si>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</si>
  <si>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</si>
  <si>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</si>
  <si>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</si>
  <si>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</si>
  <si>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</si>
  <si>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</si>
  <si>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</si>
  <si>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</si>
  <si>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</si>
  <si>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</si>
  <si>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</si>
  <si>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</si>
  <si>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</si>
  <si>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</si>
  <si>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</si>
  <si>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</si>
  <si>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</si>
  <si>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</si>
  <si>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</si>
  <si>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</si>
  <si>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</si>
  <si>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</si>
  <si>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</si>
  <si>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</si>
  <si>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</si>
  <si>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</si>
  <si>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</si>
  <si>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</si>
  <si>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</si>
  <si>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</si>
  <si>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</si>
  <si>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</si>
  <si>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</si>
  <si>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</si>
  <si>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</si>
  <si>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</si>
  <si>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</si>
  <si>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</si>
  <si>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</si>
  <si>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</si>
  <si>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</si>
  <si>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</si>
  <si>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</si>
  <si>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</si>
  <si>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</si>
  <si>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</si>
  <si>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</si>
  <si>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</si>
  <si>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</si>
  <si>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</si>
  <si>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</si>
  <si>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</si>
  <si>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</si>
  <si>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</si>
  <si>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</si>
  <si>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</si>
  <si>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</si>
  <si>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</si>
  <si>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</si>
  <si>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</si>
  <si>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</si>
  <si>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</si>
  <si>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</si>
  <si>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</si>
  <si>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</si>
  <si>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</si>
  <si>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</si>
  <si>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</si>
  <si>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</si>
  <si>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</si>
  <si>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</si>
  <si>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</si>
  <si>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</si>
  <si>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</si>
  <si>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</si>
  <si>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</si>
  <si>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</si>
  <si>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</si>
  <si>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</si>
  <si>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</si>
  <si>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</si>
  <si>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</si>
  <si>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</si>
  <si>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</si>
  <si>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</si>
  <si>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</si>
  <si>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</si>
  <si>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</si>
  <si>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</si>
  <si>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</si>
  <si>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</si>
  <si>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</si>
  <si>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</si>
  <si>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</si>
  <si>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</si>
  <si>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</si>
  <si>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</si>
  <si>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</si>
  <si>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</si>
  <si>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</si>
  <si>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</si>
  <si>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</si>
  <si>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</si>
  <si>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</si>
  <si>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</si>
  <si>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</si>
  <si>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</si>
  <si>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</si>
  <si>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</si>
  <si>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</si>
  <si>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</si>
  <si>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</si>
  <si>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</si>
  <si>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</si>
  <si>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</si>
  <si>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</si>
  <si>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</si>
  <si>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</si>
  <si>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</si>
  <si>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</si>
  <si>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</si>
  <si>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</si>
  <si>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</si>
  <si>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</si>
  <si>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</si>
  <si>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</si>
  <si>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</si>
  <si>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</si>
  <si>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</si>
  <si>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</si>
  <si>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</si>
  <si>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</si>
  <si>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</si>
  <si>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</si>
  <si>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</si>
  <si>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</si>
  <si>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</si>
  <si>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</si>
  <si>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</si>
  <si>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</si>
  <si>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</si>
  <si>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</si>
  <si>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</si>
  <si>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</si>
  <si>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</si>
  <si>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</si>
  <si>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</si>
  <si>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</si>
  <si>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</si>
  <si>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</si>
  <si>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</si>
  <si>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</si>
  <si>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</si>
  <si>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</si>
  <si>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</si>
  <si>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</si>
  <si>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</si>
  <si>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</si>
  <si>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</si>
  <si>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</si>
  <si>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</si>
  <si>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</si>
  <si>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</si>
  <si>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</si>
  <si>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</si>
  <si>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</si>
  <si>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</si>
  <si>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</si>
  <si>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</si>
  <si>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</si>
  <si>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</si>
  <si>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</si>
  <si>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</si>
  <si>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</si>
  <si>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</si>
  <si>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</si>
  <si>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</si>
  <si>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</si>
  <si>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</si>
  <si>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</si>
  <si>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</si>
  <si>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</si>
  <si>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</si>
  <si>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</si>
  <si>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</si>
  <si>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</si>
  <si>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</si>
  <si>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</si>
  <si>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</si>
  <si>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</si>
  <si>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</si>
  <si>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</si>
  <si>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</si>
  <si>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</si>
  <si>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</si>
  <si>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</si>
  <si>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</si>
  <si>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</si>
  <si>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</si>
  <si>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</si>
  <si>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</si>
  <si>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</si>
  <si>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</si>
  <si>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</si>
  <si>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</si>
  <si>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</si>
  <si>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</si>
  <si>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</si>
  <si>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</si>
  <si>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</si>
  <si>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</si>
  <si>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</si>
  <si>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</si>
  <si>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</si>
  <si>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</si>
  <si>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</si>
  <si>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</si>
  <si>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</si>
  <si>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</si>
  <si>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</si>
  <si>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</si>
  <si>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</si>
  <si>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</si>
  <si>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</si>
  <si>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</si>
  <si>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</si>
  <si>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</si>
  <si>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</si>
  <si>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</si>
  <si>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</si>
  <si>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</si>
  <si>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</si>
  <si>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</si>
  <si>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</si>
  <si>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</si>
  <si>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</si>
  <si>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</si>
  <si>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</si>
  <si>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</si>
  <si>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</si>
  <si>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</si>
  <si>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</si>
  <si>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</si>
  <si>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</si>
  <si>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</si>
  <si>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</si>
  <si>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</si>
  <si>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</si>
  <si>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</si>
  <si>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</si>
  <si>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</si>
  <si>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</si>
  <si>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</si>
  <si>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</si>
  <si>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</si>
  <si>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</si>
  <si>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</si>
  <si>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</si>
  <si>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</si>
  <si>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</si>
  <si>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</si>
  <si>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</si>
  <si>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</si>
  <si>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</si>
  <si>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</si>
  <si>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</si>
  <si>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</si>
  <si>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</si>
  <si>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</si>
  <si>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</si>
  <si>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</si>
  <si>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</si>
  <si>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</si>
  <si>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</si>
  <si>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</si>
  <si>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</si>
  <si>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</si>
  <si>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</si>
  <si>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</si>
  <si>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</si>
  <si>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</si>
  <si>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</si>
  <si>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</si>
  <si>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</si>
  <si>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</si>
  <si>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</si>
  <si>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</si>
  <si>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</si>
  <si>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</si>
  <si>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</si>
  <si>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</si>
  <si>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</si>
  <si>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</si>
  <si>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</si>
  <si>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</si>
  <si>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</si>
  <si>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</si>
  <si>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</si>
  <si>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</si>
  <si>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</si>
  <si>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</si>
  <si>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</si>
  <si>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</si>
  <si>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</si>
  <si>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</si>
  <si>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</si>
  <si>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</si>
  <si>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</si>
  <si>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</si>
  <si>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</si>
  <si>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</si>
  <si>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</si>
  <si>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</si>
  <si>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</si>
  <si>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</si>
  <si>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</si>
  <si>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</si>
  <si>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</si>
  <si>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</si>
  <si>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</si>
  <si>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</si>
  <si>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</si>
  <si>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</si>
  <si>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</si>
  <si>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</si>
  <si>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</si>
  <si>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</si>
  <si>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</si>
  <si>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</si>
  <si>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</si>
  <si>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</si>
  <si>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</si>
  <si>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</si>
  <si>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</si>
  <si>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</si>
  <si>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</si>
  <si>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</si>
  <si>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</si>
  <si>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</si>
  <si>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</si>
  <si>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</si>
  <si>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</si>
  <si>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</si>
  <si>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</si>
  <si>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</si>
  <si>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</si>
  <si>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</si>
  <si>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</si>
  <si>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</si>
  <si>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</si>
  <si>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</si>
  <si>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</si>
  <si>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</si>
  <si>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</si>
  <si>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</si>
  <si>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</si>
  <si>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</si>
  <si>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</si>
  <si>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</si>
  <si>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</si>
  <si>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</si>
  <si>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</si>
  <si>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</si>
  <si>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</si>
  <si>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</si>
  <si>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</si>
  <si>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</si>
  <si>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</si>
  <si>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</si>
  <si>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</si>
  <si>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</si>
  <si>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</si>
  <si>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</si>
  <si>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</si>
  <si>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</si>
  <si>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</si>
  <si>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</si>
  <si>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</si>
  <si>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</si>
  <si>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</si>
  <si>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</si>
  <si>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</si>
  <si>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</si>
  <si>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</si>
  <si>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</si>
  <si>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</si>
  <si>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</si>
  <si>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</si>
  <si>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</si>
  <si>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</si>
  <si>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</si>
  <si>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</si>
  <si>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</si>
  <si>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</si>
  <si>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</si>
  <si>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</si>
  <si>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</si>
  <si>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</si>
  <si>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</si>
  <si>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</si>
  <si>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</si>
  <si>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</si>
  <si>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</si>
  <si>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</si>
  <si>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</si>
  <si>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</si>
  <si>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</si>
  <si>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</si>
  <si>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</si>
  <si>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</si>
  <si>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</si>
  <si>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</si>
  <si>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</si>
  <si>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</si>
  <si>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</si>
  <si>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</si>
  <si>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</si>
  <si>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</si>
  <si>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</si>
  <si>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</si>
  <si>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</si>
  <si>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</si>
  <si>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</si>
  <si>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</si>
  <si>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</si>
  <si>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</si>
  <si>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</si>
  <si>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</si>
  <si>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</si>
  <si>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</si>
  <si>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</si>
  <si>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</si>
  <si>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</si>
  <si>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</si>
  <si>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</si>
  <si>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</si>
  <si>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</si>
  <si>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</si>
  <si>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</si>
  <si>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</si>
  <si>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</si>
  <si>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</si>
  <si>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</si>
  <si>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</si>
  <si>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</si>
  <si>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</si>
  <si>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</si>
  <si>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</si>
  <si>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</si>
  <si>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</si>
  <si>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</si>
  <si>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</si>
  <si>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</si>
  <si>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</si>
  <si>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</si>
  <si>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</si>
  <si>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</si>
  <si>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</si>
  <si>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</si>
  <si>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</si>
  <si>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</si>
  <si>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</si>
  <si>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</si>
  <si>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</si>
  <si>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</si>
  <si>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</si>
  <si>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</si>
  <si>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</si>
  <si>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</si>
  <si>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</si>
  <si>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</si>
  <si>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</si>
  <si>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</si>
  <si>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</si>
  <si>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</si>
  <si>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</si>
  <si>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</si>
  <si>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</si>
  <si>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</si>
  <si>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</si>
  <si>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</si>
  <si>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</si>
  <si>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</si>
  <si>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</si>
  <si>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</si>
  <si>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</si>
  <si>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</si>
  <si>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</si>
  <si>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</si>
  <si>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</si>
  <si>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</si>
  <si>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</si>
  <si>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</si>
  <si>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</si>
  <si>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</si>
  <si>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</si>
  <si>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</si>
  <si>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</si>
  <si>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</si>
  <si>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</si>
  <si>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</si>
  <si>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</si>
  <si>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</si>
  <si>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</si>
  <si>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</si>
  <si>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</si>
  <si>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</si>
  <si>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</si>
  <si>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</si>
  <si>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</si>
  <si>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</si>
  <si>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</si>
  <si>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</si>
  <si>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</si>
  <si>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</si>
  <si>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</si>
  <si>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</si>
  <si>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</si>
  <si>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</si>
  <si>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</si>
  <si>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</si>
  <si>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</si>
  <si>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</si>
  <si>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</si>
  <si>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</si>
  <si>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</si>
  <si>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</si>
  <si>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</si>
  <si>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</si>
  <si>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</si>
  <si>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</si>
  <si>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</si>
  <si>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</si>
  <si>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</si>
  <si>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</si>
  <si>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</si>
  <si>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</si>
  <si>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</si>
  <si>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</si>
  <si>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</si>
  <si>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</si>
  <si>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</si>
  <si>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</si>
  <si>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</si>
  <si>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</si>
  <si>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</si>
  <si>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</si>
  <si>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</si>
  <si>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</si>
  <si>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</si>
  <si>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</si>
  <si>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</si>
  <si>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</si>
  <si>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</si>
  <si>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</si>
  <si>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</si>
  <si>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</si>
  <si>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</si>
  <si>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</si>
  <si>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</si>
  <si>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</si>
  <si>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</si>
  <si>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</si>
  <si>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</si>
  <si>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</si>
  <si>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</si>
  <si>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</si>
  <si>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</si>
  <si>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</si>
  <si>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</si>
  <si>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</si>
  <si>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</si>
  <si>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</si>
  <si>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</si>
  <si>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</si>
  <si>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</si>
  <si>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</si>
  <si>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</si>
  <si>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</si>
  <si>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</si>
  <si>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</si>
  <si>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</si>
  <si>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</si>
  <si>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</si>
  <si>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</si>
  <si>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</si>
  <si>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</si>
  <si>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</si>
  <si>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</si>
  <si>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</si>
  <si>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</si>
  <si>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</si>
  <si>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</si>
  <si>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</si>
  <si>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</si>
  <si>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</si>
  <si>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</si>
  <si>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</si>
  <si>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</si>
  <si>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</si>
  <si>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</si>
  <si>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</si>
  <si>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</si>
  <si>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</si>
  <si>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</si>
  <si>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</si>
  <si>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</si>
  <si>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</si>
  <si>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</si>
  <si>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</si>
  <si>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</si>
  <si>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</si>
  <si>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</si>
  <si>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</si>
  <si>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</si>
  <si>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</si>
  <si>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</si>
  <si>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</si>
  <si>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</si>
  <si>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</si>
  <si>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</si>
  <si>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</si>
  <si>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</si>
  <si>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</si>
  <si>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</si>
  <si>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</si>
  <si>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</si>
  <si>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</si>
  <si>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</si>
  <si>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</si>
  <si>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</si>
  <si>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</si>
  <si>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</si>
  <si>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</si>
  <si>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</si>
  <si>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</si>
  <si>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</si>
  <si>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</si>
  <si>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</si>
  <si>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</si>
  <si>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</si>
  <si>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</si>
  <si>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</si>
  <si>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</si>
  <si>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</si>
  <si>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</si>
  <si>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</si>
  <si>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</si>
  <si>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</si>
  <si>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</si>
  <si>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</si>
  <si>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</si>
  <si>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</si>
  <si>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</si>
  <si>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</si>
  <si>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</si>
  <si>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</si>
  <si>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</si>
  <si>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</si>
  <si>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</si>
  <si>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</si>
  <si>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</si>
  <si>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</si>
  <si>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</si>
  <si>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</si>
  <si>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</si>
  <si>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</si>
  <si>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</si>
  <si>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</si>
  <si>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</si>
  <si>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</si>
  <si>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</si>
  <si>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</si>
  <si>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</si>
  <si>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</si>
  <si>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</si>
  <si>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</si>
  <si>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</si>
  <si>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</si>
  <si>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</si>
  <si>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</si>
  <si>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</si>
  <si>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</si>
  <si>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</si>
  <si>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</si>
  <si>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</si>
  <si>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</si>
  <si>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</si>
  <si>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</si>
  <si>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</si>
  <si>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</si>
  <si>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</si>
  <si>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</si>
  <si>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</si>
  <si>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</si>
  <si>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</si>
  <si>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</si>
  <si>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</si>
  <si>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</si>
  <si>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</si>
  <si>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</si>
  <si>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</si>
  <si>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</si>
  <si>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</si>
  <si>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</si>
  <si>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</si>
  <si>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</si>
  <si>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</si>
  <si>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</si>
  <si>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</si>
  <si>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</si>
  <si>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</si>
  <si>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</si>
  <si>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</si>
  <si>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</si>
  <si>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</si>
  <si>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</si>
  <si>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</si>
  <si>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</si>
  <si>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</si>
  <si>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</si>
  <si>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</si>
  <si>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</si>
  <si>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</si>
  <si>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</si>
  <si>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</si>
  <si>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</si>
  <si>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</si>
  <si>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</si>
  <si>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</si>
  <si>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</si>
  <si>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</si>
  <si>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</si>
  <si>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</si>
  <si>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</si>
  <si>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</si>
  <si>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</si>
  <si>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</si>
  <si>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</si>
  <si>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</si>
  <si>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</si>
  <si>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</si>
  <si>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</si>
  <si>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</si>
  <si>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</si>
  <si>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</si>
  <si>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</si>
  <si>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</si>
  <si>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</si>
  <si>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</si>
  <si>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</si>
  <si>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</si>
  <si>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</si>
  <si>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</si>
  <si>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</si>
  <si>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</si>
  <si>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</si>
  <si>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</si>
  <si>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</si>
  <si>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</si>
  <si>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</si>
  <si>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</si>
  <si>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</si>
  <si>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</si>
  <si>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</si>
  <si>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</si>
  <si>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</si>
  <si>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</si>
  <si>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</si>
  <si>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</si>
  <si>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</si>
  <si>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</si>
  <si>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</si>
  <si>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</si>
  <si>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</si>
  <si>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</si>
  <si>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</si>
  <si>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</si>
  <si>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</si>
  <si>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</si>
  <si>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</si>
  <si>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</si>
  <si>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</si>
  <si>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</si>
  <si>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</si>
  <si>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</si>
  <si>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</si>
  <si>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</si>
  <si>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</si>
  <si>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</si>
  <si>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</si>
  <si>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</si>
  <si>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</si>
  <si>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</si>
  <si>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</si>
  <si>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</si>
  <si>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</si>
  <si>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</si>
  <si>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</si>
  <si>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</si>
  <si>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</si>
  <si>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</si>
  <si>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</si>
  <si>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</si>
  <si>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</si>
  <si>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</si>
  <si>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</si>
  <si>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</si>
  <si>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</si>
  <si>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</si>
  <si>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</si>
  <si>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</si>
  <si>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</si>
  <si>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</si>
  <si>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</si>
  <si>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</si>
  <si>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</si>
  <si>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</si>
  <si>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</si>
  <si>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</si>
  <si>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</si>
  <si>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</si>
  <si>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</si>
  <si>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</si>
  <si>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</si>
  <si>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</si>
  <si>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</si>
  <si>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</si>
  <si>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</si>
  <si>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</si>
  <si>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</si>
  <si>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</si>
  <si>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</si>
  <si>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</si>
  <si>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</si>
  <si>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</si>
  <si>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</si>
  <si>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</si>
  <si>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</si>
  <si>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</si>
  <si>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</si>
  <si>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</si>
  <si>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</si>
  <si>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</si>
  <si>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</si>
  <si>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</si>
  <si>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</si>
  <si>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</si>
  <si>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</si>
  <si>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</si>
  <si>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</si>
  <si>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</si>
  <si>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</si>
  <si>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</si>
  <si>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</si>
  <si>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</si>
  <si>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</si>
  <si>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</si>
  <si>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</si>
  <si>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</si>
  <si>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</si>
  <si>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</si>
  <si>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</si>
  <si>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</si>
  <si>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</si>
  <si>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</si>
  <si>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</si>
  <si>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</si>
  <si>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</si>
  <si>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</si>
  <si>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</si>
  <si>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</si>
  <si>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</si>
  <si>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</si>
  <si>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</si>
  <si>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</si>
  <si>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</si>
  <si>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</si>
  <si>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</si>
  <si>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</si>
  <si>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</si>
  <si>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</si>
  <si>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</si>
  <si>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</si>
  <si>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</si>
  <si>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</si>
  <si>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</si>
  <si>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</si>
  <si>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</si>
  <si>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</si>
  <si>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</si>
  <si>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</si>
  <si>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</si>
  <si>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</si>
  <si>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</si>
  <si>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</si>
  <si>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</si>
  <si>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</si>
  <si>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</si>
  <si>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</si>
  <si>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</si>
  <si>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</si>
  <si>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</si>
  <si>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</si>
  <si>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</si>
  <si>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</si>
  <si>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</si>
  <si>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</si>
  <si>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</si>
  <si>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</si>
  <si>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</si>
  <si>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</si>
  <si>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</si>
  <si>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</si>
  <si>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</si>
  <si>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</si>
  <si>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</si>
  <si>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</si>
  <si>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</si>
  <si>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</si>
  <si>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</si>
  <si>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</si>
  <si>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</si>
  <si>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</si>
  <si>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</si>
  <si>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</si>
  <si>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</si>
  <si>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</si>
  <si>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</si>
  <si>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</si>
  <si>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</si>
  <si>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</si>
  <si>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</si>
  <si>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</si>
  <si>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</si>
  <si>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</si>
  <si>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</si>
  <si>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</si>
  <si>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</si>
  <si>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</si>
  <si>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</si>
  <si>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</si>
  <si>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</si>
  <si>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</si>
  <si>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</si>
  <si>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</si>
  <si>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</si>
  <si>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</si>
  <si>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</si>
  <si>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</si>
  <si>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</si>
  <si>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</si>
  <si>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</si>
  <si>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</si>
  <si>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</si>
  <si>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</si>
  <si>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</si>
  <si>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</si>
  <si>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</si>
  <si>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</si>
  <si>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</si>
  <si>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</si>
  <si>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</si>
  <si>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</si>
  <si>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</si>
  <si>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</si>
  <si>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</si>
  <si>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</si>
  <si>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</si>
  <si>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</si>
  <si>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</si>
  <si>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</si>
  <si>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</si>
  <si>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</si>
  <si>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</si>
  <si>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</si>
  <si>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</si>
  <si>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</si>
  <si>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</si>
  <si>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</si>
  <si>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</si>
  <si>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</si>
  <si>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</si>
  <si>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</si>
  <si>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</si>
  <si>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</si>
  <si>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</si>
  <si>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</si>
  <si>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</si>
  <si>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</si>
  <si>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</si>
  <si>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</si>
  <si>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</si>
  <si>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</si>
  <si>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</si>
  <si>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</si>
  <si>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</si>
  <si>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</si>
  <si>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</si>
  <si>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</si>
  <si>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</si>
  <si>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</si>
  <si>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</si>
  <si>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</si>
  <si>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</si>
  <si>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</si>
  <si>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</si>
  <si>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</si>
  <si>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</si>
  <si>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</si>
  <si>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</si>
  <si>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</si>
  <si>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</si>
  <si>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</si>
  <si>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</si>
  <si>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</si>
  <si>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</si>
  <si>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</si>
  <si>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</si>
  <si>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</si>
  <si>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</si>
  <si>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</si>
  <si>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</si>
  <si>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</si>
  <si>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</si>
  <si>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</si>
  <si>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</si>
  <si>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</si>
  <si>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</si>
  <si>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</si>
  <si>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</si>
  <si>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</si>
  <si>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</si>
  <si>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</si>
  <si>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</si>
  <si>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</si>
  <si>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</si>
  <si>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</si>
  <si>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</si>
  <si>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</si>
  <si>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</si>
  <si>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</si>
  <si>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</si>
  <si>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</si>
  <si>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</si>
  <si>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</si>
  <si>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</si>
  <si>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</si>
  <si>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</si>
  <si>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</si>
  <si>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</si>
  <si>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</si>
  <si>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</si>
  <si>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</si>
  <si>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</si>
  <si>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</si>
  <si>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</si>
  <si>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</si>
  <si>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</si>
  <si>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</si>
  <si>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</si>
  <si>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</si>
  <si>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</si>
  <si>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</si>
  <si>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</si>
  <si>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</si>
  <si>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</si>
  <si>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</si>
  <si>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</si>
  <si>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</si>
  <si>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</si>
  <si>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</si>
  <si>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</si>
  <si>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</si>
  <si>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</si>
  <si>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</si>
  <si>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</si>
  <si>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</si>
  <si>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</si>
  <si>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</si>
  <si>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</si>
  <si>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</si>
  <si>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</si>
  <si>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</si>
  <si>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</si>
  <si>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</si>
  <si>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</si>
  <si>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</si>
  <si>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</si>
  <si>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</si>
  <si>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</si>
  <si>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</si>
  <si>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</si>
  <si>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</si>
  <si>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</si>
  <si>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</si>
  <si>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</si>
  <si>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</si>
  <si>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</si>
  <si>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</si>
  <si>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</si>
  <si>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</si>
  <si>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</si>
  <si>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</si>
  <si>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</si>
  <si>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</si>
  <si>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</si>
  <si>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</si>
  <si>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</si>
  <si>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</si>
  <si>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</si>
  <si>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</si>
  <si>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</si>
  <si>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</si>
  <si>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</si>
  <si>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</si>
  <si>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</si>
  <si>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</si>
  <si>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</si>
  <si>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</si>
  <si>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</si>
  <si>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</si>
  <si>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</si>
  <si>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</si>
  <si>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</si>
  <si>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</si>
  <si>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</si>
  <si>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</si>
  <si>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</si>
  <si>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</si>
  <si>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</si>
  <si>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</si>
  <si>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</si>
  <si>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</si>
  <si>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</si>
  <si>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</si>
  <si>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</si>
  <si>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</si>
  <si>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</si>
  <si>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</si>
  <si>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</si>
  <si>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</si>
  <si>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</si>
  <si>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</si>
  <si>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</si>
  <si>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</si>
  <si>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</si>
  <si>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</si>
  <si>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</si>
  <si>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</si>
  <si>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</si>
  <si>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</si>
  <si>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</si>
  <si>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</si>
  <si>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</si>
  <si>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</si>
  <si>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</si>
  <si>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</si>
  <si>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</si>
  <si>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</si>
  <si>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</si>
  <si>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</si>
  <si>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</si>
  <si>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</si>
  <si>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</si>
  <si>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</si>
  <si>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</si>
  <si>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</si>
  <si>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</si>
  <si>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</si>
  <si>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</si>
  <si>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</si>
  <si>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</si>
  <si>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</si>
  <si>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</si>
  <si>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</si>
  <si>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</si>
  <si>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</si>
  <si>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</si>
  <si>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</si>
  <si>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</si>
  <si>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</si>
  <si>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</si>
  <si>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</si>
  <si>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</si>
  <si>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</si>
  <si>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</si>
  <si>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</si>
  <si>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</si>
  <si>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</si>
  <si>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</si>
  <si>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</si>
  <si>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</si>
  <si>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</si>
  <si>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</si>
  <si>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</si>
  <si>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</si>
  <si>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</si>
  <si>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</si>
  <si>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</si>
  <si>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</si>
  <si>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</si>
  <si>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</si>
  <si>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</si>
  <si>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</si>
  <si>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</si>
  <si>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</si>
  <si>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</si>
  <si>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</si>
  <si>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</si>
  <si>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</si>
  <si>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</si>
  <si>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</si>
  <si>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</si>
  <si>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</si>
  <si>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</si>
  <si>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</si>
  <si>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</si>
  <si>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</si>
  <si>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</si>
  <si>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</si>
  <si>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</si>
  <si>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</si>
  <si>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</si>
  <si>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</si>
  <si>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</si>
  <si>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</si>
  <si>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</si>
  <si>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</si>
  <si>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</si>
  <si>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</si>
  <si>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</si>
  <si>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</si>
  <si>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</si>
  <si>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</si>
  <si>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</si>
  <si>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</si>
  <si>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</si>
  <si>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</si>
  <si>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</si>
  <si>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</si>
  <si>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</si>
  <si>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</si>
  <si>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</si>
  <si>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</si>
  <si>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</si>
  <si>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</si>
  <si>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</si>
  <si>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</si>
  <si>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</si>
  <si>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</si>
  <si>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</si>
  <si>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</si>
  <si>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</si>
  <si>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</si>
  <si>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</si>
  <si>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</si>
  <si>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</si>
  <si>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</si>
  <si>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</si>
  <si>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</si>
  <si>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</si>
  <si>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</si>
  <si>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</si>
  <si>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</si>
  <si>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</si>
  <si>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</si>
  <si>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</si>
  <si>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</si>
  <si>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</si>
  <si>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</si>
  <si>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</si>
  <si>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</si>
  <si>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</si>
  <si>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</si>
  <si>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</si>
  <si>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</si>
  <si>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</si>
  <si>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</si>
  <si>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</si>
  <si>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</si>
  <si>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</si>
  <si>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</si>
  <si>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</si>
  <si>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</si>
  <si>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</si>
  <si>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</si>
  <si>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</si>
  <si>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</si>
  <si>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</si>
  <si>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</si>
  <si>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</si>
  <si>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</si>
  <si>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</si>
  <si>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</si>
  <si>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</si>
  <si>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</si>
  <si>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</si>
  <si>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</si>
  <si>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</si>
  <si>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</si>
  <si>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</si>
  <si>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</si>
  <si>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</si>
  <si>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</si>
  <si>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</si>
  <si>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</si>
  <si>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</si>
  <si>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</si>
  <si>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</si>
  <si>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</si>
  <si>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</si>
  <si>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</si>
  <si>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</si>
  <si>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</si>
  <si>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</si>
  <si>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</si>
  <si>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</si>
  <si>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</si>
  <si>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</si>
  <si>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</si>
  <si>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</si>
  <si>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</si>
  <si>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</si>
  <si>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</si>
  <si>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</si>
  <si>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</si>
  <si>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</si>
  <si>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</si>
  <si>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</si>
  <si>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</si>
  <si>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</si>
  <si>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</si>
  <si>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</si>
  <si>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</si>
  <si>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</si>
  <si>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</si>
  <si>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</si>
  <si>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</si>
  <si>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</si>
  <si>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</si>
  <si>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</si>
  <si>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</si>
  <si>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</si>
  <si>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</si>
  <si>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</si>
  <si>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</si>
  <si>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</si>
  <si>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</si>
  <si>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</si>
  <si>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</si>
  <si>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</si>
  <si>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</si>
  <si>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</si>
  <si>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</si>
  <si>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</si>
  <si>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</si>
  <si>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</si>
  <si>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</si>
  <si>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</si>
  <si>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</si>
  <si>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</si>
  <si>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</si>
  <si>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</si>
  <si>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</si>
  <si>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</si>
  <si>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</si>
  <si>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</si>
  <si>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</si>
  <si>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</si>
  <si>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</si>
  <si>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</si>
  <si>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</si>
  <si>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</si>
  <si>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</si>
  <si>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</si>
  <si>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</si>
  <si>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</si>
  <si>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</si>
  <si>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</si>
  <si>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</si>
  <si>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</si>
  <si>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</si>
  <si>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</si>
  <si>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</si>
  <si>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</si>
  <si>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</si>
  <si>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</si>
  <si>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</si>
  <si>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</si>
  <si>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</si>
  <si>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</si>
  <si>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</si>
  <si>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</si>
  <si>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</si>
  <si>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</si>
  <si>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</si>
  <si>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</si>
  <si>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</si>
  <si>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</si>
  <si>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</si>
  <si>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</si>
  <si>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</si>
  <si>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</si>
  <si>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</si>
  <si>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</si>
  <si>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</si>
  <si>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</si>
  <si>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</si>
  <si>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</si>
  <si>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</si>
  <si>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</si>
  <si>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</si>
  <si>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</si>
  <si>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</si>
  <si>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</si>
  <si>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</si>
  <si>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</si>
  <si>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</si>
  <si>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</si>
  <si>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</si>
  <si>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</si>
  <si>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</si>
  <si>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</si>
  <si>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</si>
  <si>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</si>
  <si>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</si>
  <si>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</si>
  <si>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</si>
  <si>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</si>
  <si>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</si>
  <si>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</si>
  <si>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</si>
  <si>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</si>
  <si>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</si>
  <si>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</si>
  <si>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</si>
  <si>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</si>
  <si>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</si>
  <si>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</si>
  <si>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</si>
  <si>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</si>
  <si>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</si>
  <si>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</si>
  <si>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</si>
  <si>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</si>
  <si>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</si>
  <si>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</si>
  <si>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</si>
  <si>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</si>
  <si>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</si>
  <si>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</si>
  <si>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</si>
  <si>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</si>
  <si>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</si>
  <si>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</si>
  <si>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</si>
  <si>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</si>
  <si>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</si>
  <si>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</si>
  <si>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</si>
  <si>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</si>
  <si>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</si>
  <si>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</si>
  <si>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</si>
  <si>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</si>
  <si>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</si>
  <si>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</si>
  <si>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</si>
  <si>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</si>
  <si>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</si>
  <si>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</si>
  <si>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</si>
  <si>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</si>
  <si>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</si>
  <si>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</si>
  <si>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</si>
  <si>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</si>
  <si>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</si>
  <si>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</si>
  <si>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</si>
  <si>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</si>
  <si>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</si>
  <si>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</si>
  <si>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</si>
  <si>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</si>
  <si>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</si>
  <si>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</si>
  <si>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</si>
  <si>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</si>
  <si>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</si>
  <si>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</si>
  <si>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</si>
  <si>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</si>
  <si>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</si>
  <si>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</si>
  <si>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</si>
  <si>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</si>
  <si>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</si>
  <si>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</si>
  <si>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</si>
  <si>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</si>
  <si>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</si>
  <si>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</si>
  <si>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</si>
  <si>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</si>
  <si>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</si>
  <si>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</si>
  <si>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</si>
  <si>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</si>
  <si>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</si>
  <si>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</si>
  <si>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</si>
  <si>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</si>
  <si>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</si>
  <si>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</si>
  <si>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</si>
  <si>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</si>
  <si>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</si>
  <si>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</si>
  <si>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</si>
  <si>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</si>
  <si>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</si>
  <si>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</si>
  <si>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</si>
  <si>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</si>
  <si>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</si>
  <si>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</si>
  <si>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</si>
  <si>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</si>
  <si>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</si>
  <si>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</si>
  <si>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</si>
  <si>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</si>
  <si>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</si>
  <si>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</si>
  <si>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</si>
  <si>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</si>
  <si>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</si>
  <si>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</si>
  <si>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</si>
  <si>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</si>
  <si>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</si>
  <si>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</si>
  <si>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</si>
  <si>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</si>
  <si>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</si>
  <si>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</si>
  <si>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</si>
  <si>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</si>
  <si>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</si>
  <si>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</si>
  <si>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</si>
  <si>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</si>
  <si>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</si>
  <si>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</si>
  <si>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</si>
  <si>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</si>
  <si>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</si>
  <si>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</si>
  <si>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</si>
  <si>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</si>
  <si>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</si>
  <si>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</si>
  <si>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</si>
  <si>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</si>
  <si>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</si>
  <si>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</si>
  <si>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</si>
  <si>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</si>
  <si>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</si>
  <si>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</si>
  <si>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</si>
  <si>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</si>
  <si>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</si>
  <si>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</si>
  <si>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</si>
  <si>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</si>
  <si>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</si>
  <si>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</si>
  <si>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</si>
  <si>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</si>
  <si>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</si>
  <si>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</si>
  <si>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</si>
  <si>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</si>
  <si>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</si>
  <si>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</si>
  <si>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</si>
  <si>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</si>
  <si>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</si>
  <si>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</si>
  <si>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</si>
  <si>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</si>
  <si>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</si>
  <si>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</si>
  <si>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</si>
  <si>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</si>
  <si>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</si>
  <si>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</si>
  <si>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</si>
  <si>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</si>
  <si>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</si>
  <si>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</si>
  <si>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</si>
  <si>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</si>
  <si>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</si>
  <si>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</si>
  <si>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</si>
  <si>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</si>
  <si>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</si>
  <si>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</si>
  <si>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</si>
  <si>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</si>
  <si>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</si>
  <si>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</si>
  <si>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</si>
  <si>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</si>
  <si>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</si>
  <si>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</si>
  <si>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</si>
  <si>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</si>
  <si>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</si>
  <si>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</si>
  <si>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</si>
  <si>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</si>
  <si>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</si>
  <si>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</si>
  <si>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</si>
  <si>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</si>
  <si>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</si>
  <si>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</si>
  <si>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</si>
  <si>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</si>
  <si>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</si>
  <si>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</si>
  <si>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</si>
  <si>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</si>
  <si>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</si>
  <si>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</si>
  <si>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</si>
  <si>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</si>
  <si>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</si>
  <si>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</si>
  <si>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</si>
  <si>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</si>
  <si>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</si>
  <si>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</si>
  <si>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</si>
  <si>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</si>
  <si>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</si>
  <si>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</si>
  <si>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</si>
  <si>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</si>
  <si>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</si>
  <si>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</si>
  <si>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</si>
  <si>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</si>
  <si>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</si>
  <si>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</si>
  <si>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</si>
  <si>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</si>
  <si>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</si>
  <si>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</si>
  <si>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</si>
  <si>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</si>
  <si>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</si>
  <si>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</si>
  <si>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</si>
  <si>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</si>
  <si>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</si>
  <si>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</si>
  <si>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</si>
  <si>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</si>
  <si>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</si>
  <si>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</si>
  <si>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</si>
  <si>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</si>
  <si>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</si>
  <si>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</si>
  <si>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</si>
  <si>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</si>
  <si>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</si>
  <si>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</si>
  <si>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</si>
  <si>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</si>
  <si>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</si>
  <si>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</si>
  <si>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</si>
  <si>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</si>
  <si>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</si>
  <si>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</si>
  <si>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</si>
  <si>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</si>
  <si>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</si>
  <si>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</si>
  <si>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</si>
  <si>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</si>
  <si>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</si>
  <si>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</si>
  <si>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</si>
  <si>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</si>
  <si>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</si>
  <si>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</si>
  <si>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</si>
  <si>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</si>
  <si>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</si>
  <si>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</si>
  <si>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</si>
  <si>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</si>
  <si>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</si>
  <si>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</si>
  <si>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</si>
  <si>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</si>
  <si>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</si>
  <si>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</si>
  <si>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</si>
  <si>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</si>
  <si>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</si>
  <si>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</si>
  <si>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</si>
  <si>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</si>
  <si>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</si>
  <si>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</si>
  <si>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</si>
  <si>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</si>
  <si>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</si>
  <si>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</si>
  <si>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</si>
  <si>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</si>
  <si>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</si>
  <si>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</si>
  <si>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</si>
  <si>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</si>
  <si>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</si>
  <si>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</si>
  <si>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</si>
  <si>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</si>
  <si>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</si>
  <si>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</si>
  <si>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</si>
  <si>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</si>
  <si>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</si>
  <si>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</si>
  <si>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</si>
  <si>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</si>
  <si>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</si>
  <si>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</si>
  <si>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</si>
  <si>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</si>
  <si>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</si>
  <si>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</si>
  <si>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</si>
  <si>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</si>
  <si>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</si>
  <si>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</si>
  <si>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</si>
  <si>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</si>
  <si>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</si>
  <si>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</si>
  <si>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</si>
  <si>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</si>
  <si>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</si>
  <si>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</si>
  <si>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</si>
  <si>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</si>
  <si>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</si>
  <si>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</si>
  <si>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</si>
  <si>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</si>
  <si>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</si>
  <si>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</si>
  <si>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</si>
  <si>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</si>
  <si>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</si>
  <si>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</si>
  <si>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</si>
  <si>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</si>
  <si>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</si>
  <si>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</si>
  <si>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</si>
  <si>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</si>
  <si>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</si>
  <si>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</si>
  <si>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</si>
  <si>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</si>
  <si>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</si>
  <si>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</si>
  <si>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</si>
  <si>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</si>
  <si>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</si>
  <si>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</si>
  <si>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</si>
  <si>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</si>
  <si>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</si>
  <si>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</si>
  <si>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</si>
  <si>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</si>
  <si>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</si>
  <si>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</si>
  <si>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</si>
  <si>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</si>
  <si>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</si>
  <si>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</si>
  <si>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</si>
  <si>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</si>
  <si>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</si>
  <si>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</si>
  <si>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</si>
  <si>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</si>
  <si>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</si>
  <si>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</si>
  <si>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</si>
  <si>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</si>
  <si>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</si>
  <si>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</si>
  <si>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</si>
  <si>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</si>
  <si>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</si>
  <si>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</si>
  <si>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</si>
  <si>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</si>
  <si>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</si>
  <si>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</si>
  <si>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</si>
  <si>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</si>
  <si>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</si>
  <si>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</si>
  <si>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</si>
  <si>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</si>
  <si>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</si>
  <si>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</si>
  <si>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</si>
  <si>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</si>
  <si>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</si>
  <si>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</si>
  <si>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</si>
  <si>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</si>
  <si>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</si>
  <si>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</si>
  <si>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</si>
  <si>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</si>
  <si>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</si>
  <si>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</si>
  <si>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</si>
  <si>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</si>
  <si>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</si>
  <si>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</si>
  <si>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</si>
  <si>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</si>
  <si>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</si>
  <si>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</si>
  <si>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</si>
  <si>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</si>
  <si>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</si>
  <si>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</si>
  <si>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</si>
  <si>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</si>
  <si>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</si>
  <si>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</si>
  <si>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</si>
  <si>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</si>
  <si>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</si>
  <si>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</si>
  <si>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</si>
  <si>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</si>
  <si>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</si>
  <si>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</si>
  <si>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</si>
  <si>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</si>
  <si>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</si>
  <si>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</si>
  <si>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</si>
  <si>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</si>
  <si>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</si>
  <si>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</si>
  <si>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</si>
  <si>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</si>
  <si>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</si>
  <si>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</si>
  <si>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</si>
  <si>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</si>
  <si>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</si>
  <si>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</si>
  <si>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</si>
  <si>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</si>
  <si>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</si>
  <si>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</si>
  <si>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</si>
  <si>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</si>
  <si>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</si>
  <si>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</si>
  <si>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</si>
  <si>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</si>
  <si>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</si>
  <si>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</si>
  <si>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</si>
  <si>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</si>
  <si>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</si>
  <si>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</si>
  <si>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</si>
  <si>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</si>
  <si>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</si>
  <si>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</si>
  <si>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</si>
  <si>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</si>
  <si>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</si>
  <si>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</si>
  <si>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</si>
  <si>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</si>
  <si>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</si>
  <si>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</si>
  <si>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</si>
  <si>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</si>
  <si>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</si>
  <si>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</si>
  <si>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</si>
  <si>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</si>
  <si>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</si>
  <si>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</si>
  <si>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</si>
  <si>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</si>
  <si>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</si>
  <si>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</si>
  <si>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</si>
  <si>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</si>
  <si>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</si>
  <si>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</si>
  <si>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</si>
  <si>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</si>
  <si>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</si>
  <si>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</si>
  <si>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</si>
  <si>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</si>
  <si>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</si>
  <si>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</si>
  <si>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</si>
  <si>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</si>
  <si>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</si>
  <si>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</si>
  <si>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</si>
  <si>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</si>
  <si>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</si>
  <si>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</si>
  <si>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</si>
  <si>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</si>
  <si>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</si>
  <si>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</si>
  <si>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</si>
  <si>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</si>
  <si>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</si>
  <si>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</si>
  <si>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</si>
  <si>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</si>
  <si>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</si>
  <si>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</si>
  <si>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</si>
  <si>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</si>
  <si>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</si>
  <si>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</si>
  <si>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</si>
  <si>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</si>
  <si>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</si>
  <si>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</si>
  <si>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</si>
  <si>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</si>
  <si>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</si>
  <si>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</si>
  <si>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</si>
  <si>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</si>
  <si>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</si>
  <si>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</si>
  <si>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</si>
  <si>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</si>
  <si>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</si>
  <si>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</si>
  <si>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</si>
  <si>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</si>
  <si>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</si>
  <si>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</si>
  <si>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</si>
  <si>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</si>
  <si>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</si>
  <si>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</si>
  <si>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</si>
  <si>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</si>
  <si>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</si>
  <si>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</si>
  <si>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</si>
  <si>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</si>
  <si>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</si>
  <si>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</si>
  <si>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</si>
  <si>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</si>
  <si>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</si>
  <si>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</si>
  <si>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</si>
  <si>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</si>
  <si>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</si>
  <si>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</si>
  <si>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</si>
  <si>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</si>
  <si>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</si>
  <si>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</si>
  <si>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</si>
  <si>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</si>
  <si>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</si>
  <si>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</si>
  <si>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</si>
  <si>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</si>
  <si>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</si>
  <si>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</si>
  <si>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</si>
  <si>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</si>
  <si>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</si>
  <si>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</si>
  <si>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</si>
  <si>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</si>
  <si>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</si>
  <si>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</si>
  <si>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</si>
  <si>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</si>
  <si>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</si>
  <si>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</si>
  <si>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</si>
  <si>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</si>
  <si>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</si>
  <si>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</si>
  <si>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</si>
  <si>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</si>
  <si>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</si>
  <si>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</si>
  <si>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</si>
  <si>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</si>
  <si>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</si>
  <si>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</si>
  <si>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</si>
  <si>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</si>
  <si>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</si>
  <si>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</si>
  <si>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</si>
  <si>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</si>
  <si>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</si>
  <si>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</si>
  <si>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</si>
  <si>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</si>
  <si>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</si>
  <si>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</si>
  <si>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</si>
  <si>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</si>
  <si>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</si>
  <si>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</si>
  <si>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</si>
  <si>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</si>
  <si>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</si>
  <si>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</si>
  <si>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</si>
  <si>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</si>
  <si>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</si>
  <si>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</si>
  <si>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</si>
  <si>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</si>
  <si>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</si>
  <si>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</si>
  <si>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</si>
  <si>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</si>
  <si>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</si>
  <si>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</si>
  <si>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</si>
  <si>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</si>
  <si>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</si>
  <si>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</si>
  <si>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</si>
  <si>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</si>
  <si>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</si>
  <si>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</si>
  <si>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</si>
  <si>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</si>
  <si>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</si>
  <si>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</si>
  <si>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</si>
  <si>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</si>
  <si>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</si>
  <si>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</si>
  <si>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</si>
  <si>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</si>
  <si>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</si>
  <si>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</si>
  <si>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</si>
  <si>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</si>
  <si>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</si>
  <si>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</si>
  <si>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</si>
  <si>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</si>
  <si>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</si>
  <si>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</si>
  <si>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</si>
  <si>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</si>
  <si>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</si>
  <si>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</si>
  <si>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</si>
  <si>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</si>
  <si>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</si>
  <si>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</si>
  <si>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</si>
  <si>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</si>
  <si>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</si>
  <si>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</si>
  <si>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</si>
  <si>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</si>
  <si>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</si>
  <si>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</si>
  <si>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</si>
  <si>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</si>
  <si>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</si>
  <si>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</si>
  <si>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</si>
  <si>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</si>
  <si>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</si>
  <si>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</si>
  <si>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</si>
  <si>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</si>
  <si>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</si>
  <si>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</si>
  <si>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</si>
  <si>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</si>
  <si>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</si>
  <si>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</si>
  <si>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</si>
  <si>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</si>
  <si>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</si>
  <si>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</si>
  <si>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</si>
  <si>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</si>
  <si>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</si>
  <si>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</si>
  <si>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</si>
  <si>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</si>
  <si>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</si>
  <si>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</si>
  <si>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</si>
  <si>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</si>
  <si>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</si>
  <si>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</si>
  <si>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</si>
  <si>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</si>
  <si>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</si>
  <si>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</si>
  <si>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</si>
  <si>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</si>
  <si>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</si>
  <si>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</si>
  <si>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</si>
  <si>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</si>
  <si>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</si>
  <si>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</si>
  <si>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</si>
  <si>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</si>
  <si>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</si>
  <si>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</si>
  <si>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</si>
  <si>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</si>
  <si>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</si>
  <si>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</si>
  <si>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</si>
  <si>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</si>
  <si>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</si>
  <si>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</si>
  <si>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</si>
  <si>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</si>
  <si>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</si>
  <si>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</si>
  <si>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</si>
  <si>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</si>
  <si>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</si>
  <si>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</si>
  <si>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</si>
  <si>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</si>
  <si>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</si>
  <si>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</si>
  <si>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</si>
  <si>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</si>
  <si>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</si>
  <si>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</si>
  <si>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</si>
  <si>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</si>
  <si>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</si>
  <si>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</si>
  <si>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</si>
  <si>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</si>
  <si>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</si>
  <si>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</si>
  <si>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</si>
  <si>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</si>
  <si>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</si>
  <si>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</si>
  <si>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</si>
  <si>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</si>
  <si>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</si>
  <si>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</si>
  <si>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</si>
  <si>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</si>
  <si>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</si>
  <si>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</si>
  <si>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</si>
  <si>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</si>
  <si>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</si>
  <si>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</si>
  <si>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</si>
  <si>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</si>
  <si>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</si>
  <si>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</si>
  <si>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</si>
  <si>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</si>
  <si>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</si>
  <si>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</si>
  <si>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</si>
  <si>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</si>
  <si>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</si>
  <si>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</si>
  <si>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</si>
  <si>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</si>
  <si>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</si>
  <si>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</si>
  <si>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</si>
  <si>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</si>
  <si>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</si>
  <si>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</si>
  <si>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</si>
  <si>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</si>
  <si>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</si>
  <si>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</si>
  <si>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</si>
  <si>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</si>
  <si>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</si>
  <si>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</si>
  <si>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</si>
  <si>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</si>
  <si>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</si>
  <si>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</si>
  <si>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</si>
  <si>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</si>
  <si>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</si>
  <si>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</si>
  <si>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</si>
  <si>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</si>
  <si>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</si>
  <si>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</si>
  <si>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</si>
  <si>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</si>
  <si>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</si>
  <si>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</si>
  <si>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</si>
  <si>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</si>
  <si>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</si>
  <si>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</si>
  <si>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</si>
  <si>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</si>
  <si>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</si>
  <si>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</si>
  <si>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</si>
  <si>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</si>
  <si>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</si>
  <si>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</si>
  <si>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</si>
  <si>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</si>
  <si>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</si>
  <si>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</si>
  <si>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</si>
  <si>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</si>
  <si>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</si>
  <si>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</si>
  <si>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</si>
  <si>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</si>
  <si>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</si>
  <si>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</si>
  <si>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</si>
  <si>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</si>
  <si>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</si>
  <si>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</si>
  <si>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</si>
  <si>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</si>
  <si>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</si>
  <si>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</si>
  <si>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</si>
  <si>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</si>
  <si>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</si>
  <si>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</si>
  <si>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</si>
  <si>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</si>
  <si>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</si>
  <si>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</si>
  <si>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</si>
  <si>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</si>
  <si>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</si>
  <si>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</si>
  <si>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</si>
  <si>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</si>
  <si>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</si>
  <si>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</si>
  <si>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</si>
  <si>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</si>
  <si>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</si>
  <si>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</si>
  <si>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</si>
  <si>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</si>
  <si>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</si>
  <si>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</si>
  <si>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</si>
  <si>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</si>
  <si>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</si>
  <si>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</si>
  <si>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</si>
  <si>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</si>
  <si>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</si>
  <si>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</si>
  <si>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</si>
  <si>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</si>
  <si>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</si>
  <si>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</si>
  <si>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</si>
  <si>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</si>
  <si>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</si>
  <si>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</si>
  <si>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</si>
  <si>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</si>
  <si>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</si>
  <si>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</si>
  <si>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</si>
  <si>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</si>
  <si>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</si>
  <si>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</si>
  <si>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</si>
  <si>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</si>
  <si>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</si>
  <si>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</si>
  <si>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</si>
  <si>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</si>
  <si>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</si>
  <si>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</si>
  <si>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</si>
  <si>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</si>
  <si>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</si>
  <si>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</si>
  <si>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</si>
  <si>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</si>
  <si>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</si>
  <si>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</si>
  <si>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</si>
  <si>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</si>
  <si>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</si>
  <si>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</si>
  <si>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</si>
  <si>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</si>
  <si>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</si>
  <si>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</si>
  <si>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</si>
  <si>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</si>
  <si>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</si>
  <si>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</si>
  <si>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</si>
  <si>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</si>
  <si>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</si>
  <si>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</si>
  <si>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</si>
  <si>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</si>
  <si>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</si>
  <si>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</si>
  <si>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</si>
  <si>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</si>
  <si>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</si>
  <si>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</si>
  <si>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</si>
  <si>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</si>
  <si>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</si>
  <si>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</si>
  <si>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</si>
  <si>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</si>
  <si>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</si>
  <si>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</si>
  <si>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</si>
  <si>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</si>
  <si>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</si>
  <si>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</si>
  <si>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</si>
  <si>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</si>
  <si>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</si>
  <si>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</si>
  <si>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</si>
  <si>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</si>
  <si>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</si>
  <si>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</si>
  <si>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</si>
  <si>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</si>
  <si>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</si>
  <si>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</si>
  <si>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</si>
  <si>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</si>
  <si>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</si>
  <si>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</si>
  <si>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</si>
  <si>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</si>
  <si>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</si>
  <si>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</si>
  <si>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</si>
  <si>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</si>
  <si>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</si>
  <si>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</si>
  <si>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</si>
  <si>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</si>
  <si>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</si>
  <si>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</si>
  <si>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</si>
  <si>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</si>
  <si>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</si>
  <si>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</si>
  <si>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</si>
  <si>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</si>
  <si>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</si>
  <si>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</si>
  <si>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</si>
  <si>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</si>
  <si>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</si>
  <si>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</si>
  <si>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</si>
  <si>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</si>
  <si>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</si>
  <si>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</si>
  <si>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</si>
  <si>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</si>
  <si>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</si>
  <si>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</si>
  <si>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</si>
  <si>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</si>
  <si>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</si>
  <si>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</si>
  <si>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</si>
  <si>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</si>
  <si>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</si>
  <si>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</si>
  <si>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</si>
  <si>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</si>
  <si>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</si>
  <si>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</si>
  <si>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</si>
  <si>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</si>
  <si>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</si>
  <si>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</si>
  <si>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</si>
  <si>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</si>
  <si>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</si>
  <si>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</si>
  <si>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</si>
  <si>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</si>
  <si>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</si>
  <si>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</si>
  <si>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</si>
  <si>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</si>
  <si>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</si>
  <si>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</si>
  <si>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</si>
  <si>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</si>
  <si>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</si>
  <si>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</si>
  <si>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</si>
  <si>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</si>
  <si>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</si>
  <si>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</si>
  <si>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</si>
  <si>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</si>
  <si>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</si>
  <si>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</si>
  <si>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</si>
  <si>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</si>
  <si>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</si>
  <si>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</si>
  <si>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</si>
  <si>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</si>
  <si>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</si>
  <si>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</si>
  <si>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</si>
  <si>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</si>
  <si>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</si>
  <si>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</si>
  <si>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</si>
  <si>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</si>
  <si>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</si>
  <si>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</si>
  <si>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</si>
  <si>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</si>
  <si>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</si>
  <si>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</si>
  <si>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</si>
  <si>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</si>
  <si>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</si>
  <si>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</si>
  <si>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</si>
  <si>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</si>
  <si>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</si>
  <si>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</si>
  <si>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</si>
  <si>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</si>
  <si>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</si>
  <si>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</si>
  <si>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</si>
  <si>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</si>
  <si>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</si>
  <si>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</si>
  <si>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</si>
  <si>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</si>
  <si>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</si>
  <si>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</si>
  <si>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</si>
  <si>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</si>
  <si>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</si>
  <si>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</si>
  <si>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</si>
  <si>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</si>
  <si>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</si>
  <si>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</si>
  <si>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</si>
  <si>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</si>
  <si>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</si>
  <si>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</si>
  <si>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</si>
  <si>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</si>
  <si>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</si>
  <si>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</si>
  <si>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</si>
  <si>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</si>
  <si>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</si>
  <si>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</si>
  <si>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</si>
  <si>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</si>
  <si>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</si>
  <si>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</si>
  <si>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</si>
  <si>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</si>
  <si>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</si>
  <si>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</si>
  <si>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</si>
  <si>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</si>
  <si>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</si>
  <si>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</si>
  <si>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</si>
  <si>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</si>
  <si>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</si>
  <si>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</si>
  <si>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</si>
  <si>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</si>
  <si>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</si>
  <si>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</si>
  <si>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</si>
  <si>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</si>
  <si>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</si>
  <si>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</si>
  <si>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</si>
  <si>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</si>
  <si>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</si>
  <si>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</si>
  <si>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</si>
  <si>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</si>
  <si>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</si>
  <si>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</si>
  <si>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</si>
  <si>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</si>
  <si>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</si>
  <si>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</si>
  <si>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</si>
  <si>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</si>
  <si>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</si>
  <si>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</si>
  <si>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</si>
  <si>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</si>
  <si>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</si>
  <si>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</si>
  <si>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</si>
  <si>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</si>
  <si>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</si>
  <si>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</si>
  <si>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</si>
  <si>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</si>
  <si>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</si>
  <si>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</si>
  <si>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</si>
  <si>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</si>
  <si>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</si>
  <si>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</si>
  <si>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</si>
  <si>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</si>
  <si>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</si>
  <si>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</si>
  <si>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</si>
  <si>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</si>
  <si>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</si>
  <si>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</si>
  <si>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</si>
  <si>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</si>
  <si>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</si>
  <si>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</si>
  <si>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</si>
  <si>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</si>
  <si>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</si>
  <si>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</si>
  <si>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</si>
  <si>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</si>
  <si>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</si>
  <si>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</si>
  <si>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</si>
  <si>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</si>
  <si>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</si>
  <si>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</si>
  <si>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</si>
  <si>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</si>
  <si>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</si>
  <si>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</si>
  <si>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</si>
  <si>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</si>
  <si>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</si>
  <si>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</si>
  <si>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</si>
  <si>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</si>
  <si>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</si>
  <si>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</si>
  <si>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</si>
  <si>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</si>
  <si>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</si>
  <si>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</si>
  <si>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</si>
  <si>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</si>
  <si>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</si>
  <si>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</si>
  <si>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</si>
  <si>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</si>
  <si>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</si>
  <si>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</si>
  <si>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</si>
  <si>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</si>
  <si>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</si>
  <si>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</si>
  <si>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</si>
  <si>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</si>
  <si>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</si>
  <si>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</si>
  <si>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</si>
  <si>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</si>
  <si>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</si>
  <si>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</si>
  <si>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</si>
  <si>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</si>
  <si>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</si>
  <si>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</si>
  <si>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</si>
  <si>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</si>
  <si>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</si>
  <si>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</si>
  <si>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</si>
  <si>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</si>
  <si>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</si>
  <si>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</si>
  <si>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</si>
  <si>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</si>
  <si>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</si>
  <si>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</si>
  <si>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</si>
  <si>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</si>
  <si>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</si>
  <si>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</si>
  <si>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</si>
  <si>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</si>
  <si>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</si>
  <si>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</si>
  <si>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</si>
  <si>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</si>
  <si>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</si>
  <si>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</si>
  <si>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</si>
  <si>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</si>
  <si>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</si>
  <si>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</si>
  <si>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</si>
  <si>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</si>
  <si>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</si>
  <si>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</si>
  <si>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</si>
  <si>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</si>
  <si>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</si>
  <si>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</si>
  <si>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</si>
  <si>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</si>
  <si>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</si>
  <si>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</si>
  <si>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</si>
  <si>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</si>
  <si>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</si>
  <si>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</si>
  <si>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</si>
  <si>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</si>
  <si>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</si>
  <si>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</si>
  <si>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</si>
  <si>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</si>
  <si>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</si>
  <si>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</si>
  <si>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</si>
  <si>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</si>
  <si>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</si>
  <si>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</si>
  <si>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</si>
  <si>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</si>
  <si>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</si>
  <si>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</si>
  <si>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</si>
  <si>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</si>
  <si>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</si>
  <si>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</si>
  <si>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</si>
  <si>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</si>
  <si>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</si>
  <si>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</si>
  <si>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</si>
  <si>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</si>
  <si>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</si>
  <si>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</si>
  <si>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</si>
  <si>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</si>
  <si>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</si>
  <si>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</si>
  <si>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</si>
  <si>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</si>
  <si>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</si>
  <si>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</si>
  <si>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</si>
  <si>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</si>
  <si>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</si>
  <si>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</si>
  <si>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</si>
  <si>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</si>
  <si>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</si>
  <si>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</si>
  <si>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</si>
  <si>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</si>
  <si>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</si>
  <si>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</si>
  <si>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</si>
  <si>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</si>
  <si>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</si>
  <si>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</si>
  <si>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</si>
  <si>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</si>
  <si>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</si>
  <si>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</si>
  <si>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</si>
  <si>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</si>
  <si>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</si>
  <si>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</si>
  <si>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</si>
  <si>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</si>
  <si>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</si>
  <si>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</si>
  <si>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</si>
  <si>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</si>
  <si>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</si>
  <si>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</si>
  <si>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</si>
  <si>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</si>
  <si>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</si>
  <si>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</si>
  <si>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</si>
  <si>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</si>
  <si>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</si>
  <si>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</si>
  <si>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</si>
  <si>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</si>
  <si>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</si>
  <si>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</si>
  <si>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</si>
  <si>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</si>
  <si>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</si>
  <si>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</si>
  <si>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</si>
  <si>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</si>
  <si>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</si>
  <si>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</si>
  <si>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</si>
  <si>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</si>
  <si>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</si>
  <si>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</si>
  <si>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</si>
  <si>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</si>
  <si>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</si>
  <si>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</si>
  <si>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</si>
  <si>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</si>
  <si>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</si>
  <si>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</si>
  <si>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</si>
  <si>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</si>
  <si>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</si>
  <si>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</si>
  <si>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</si>
  <si>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</si>
  <si>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</si>
  <si>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</si>
  <si>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</si>
  <si>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</si>
  <si>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</si>
  <si>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</si>
  <si>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</si>
  <si>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</si>
  <si>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</si>
  <si>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</si>
  <si>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</si>
  <si>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</si>
  <si>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</si>
  <si>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</si>
  <si>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</si>
  <si>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</si>
  <si>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</si>
  <si>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</si>
  <si>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</si>
  <si>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</si>
  <si>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</si>
  <si>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</si>
  <si>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</si>
  <si>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</si>
  <si>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</si>
  <si>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</si>
  <si>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</si>
  <si>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</si>
  <si>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</si>
  <si>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</si>
  <si>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</si>
  <si>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</si>
  <si>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</si>
  <si>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</si>
  <si>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</si>
  <si>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</si>
  <si>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</si>
  <si>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</si>
  <si>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</si>
  <si>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</si>
  <si>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</si>
  <si>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</si>
  <si>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</si>
  <si>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</si>
  <si>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</si>
  <si>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</si>
  <si>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</si>
  <si>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</si>
  <si>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</si>
  <si>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</si>
  <si>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</si>
  <si>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</si>
  <si>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</si>
  <si>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</si>
  <si>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</si>
  <si>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</si>
  <si>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</si>
  <si>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</si>
  <si>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</si>
  <si>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</si>
  <si>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</si>
  <si>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</si>
  <si>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</si>
  <si>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</si>
  <si>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</si>
  <si>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</si>
  <si>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</si>
  <si>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</si>
  <si>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</si>
  <si>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</si>
  <si>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</si>
  <si>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</si>
  <si>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</si>
  <si>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</si>
  <si>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</si>
  <si>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</si>
  <si>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</si>
  <si>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</si>
  <si>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</si>
  <si>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</si>
  <si>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</si>
  <si>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</si>
  <si>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</si>
  <si>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</si>
  <si>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</si>
  <si>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</si>
  <si>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</si>
  <si>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</si>
  <si>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</si>
  <si>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</si>
  <si>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</si>
  <si>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</si>
  <si>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</si>
  <si>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</si>
  <si>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</si>
  <si>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</si>
  <si>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</si>
  <si>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</si>
  <si>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</si>
  <si>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</si>
  <si>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</si>
  <si>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</si>
  <si>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</si>
  <si>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</si>
  <si>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</si>
  <si>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</si>
  <si>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</si>
  <si>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</si>
  <si>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</si>
  <si>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</si>
  <si>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</si>
  <si>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</si>
  <si>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</si>
  <si>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</si>
  <si>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</si>
  <si>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</si>
  <si>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</si>
  <si>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</si>
  <si>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</si>
  <si>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</si>
  <si>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</si>
  <si>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</si>
  <si>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</si>
  <si>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</si>
  <si>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</si>
  <si>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</si>
  <si>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</si>
  <si>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</si>
  <si>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</si>
  <si>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</si>
  <si>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</si>
  <si>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</si>
  <si>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</si>
  <si>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</si>
  <si>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</si>
  <si>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</si>
  <si>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</si>
  <si>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</si>
  <si>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</si>
  <si>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</si>
  <si>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</si>
  <si>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</si>
  <si>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</si>
  <si>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</si>
  <si>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</si>
  <si>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</si>
  <si>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</si>
  <si>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</si>
  <si>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</si>
  <si>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</si>
  <si>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</si>
  <si>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</si>
  <si>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</si>
  <si>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</si>
  <si>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</si>
  <si>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</si>
  <si>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</si>
  <si>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</si>
  <si>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</si>
  <si>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</si>
  <si>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</si>
  <si>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</si>
  <si>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</si>
  <si>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</si>
  <si>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</si>
  <si>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</si>
  <si>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</si>
  <si>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</si>
  <si>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</si>
  <si>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</si>
  <si>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</si>
  <si>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</si>
  <si>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</si>
  <si>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</si>
  <si>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</si>
  <si>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</si>
  <si>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</si>
  <si>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</si>
  <si>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</si>
  <si>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</si>
  <si>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</si>
  <si>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</si>
  <si>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</si>
  <si>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</si>
  <si>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</si>
  <si>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</si>
  <si>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</si>
  <si>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</si>
  <si>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</si>
  <si>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</si>
  <si>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</si>
  <si>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</si>
  <si>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</si>
  <si>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</si>
  <si>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</si>
  <si>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</si>
  <si>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</si>
  <si>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</si>
  <si>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</si>
  <si>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</si>
  <si>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</si>
  <si>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</si>
  <si>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</si>
  <si>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</si>
  <si>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</si>
  <si>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</si>
  <si>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</si>
  <si>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</si>
  <si>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</si>
  <si>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</si>
  <si>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</si>
  <si>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</si>
  <si>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</si>
  <si>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</si>
  <si>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</si>
  <si>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</si>
  <si>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</si>
  <si>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</si>
  <si>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</si>
  <si>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</si>
  <si>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</si>
  <si>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</si>
  <si>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</si>
  <si>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</si>
  <si>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</si>
  <si>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</si>
  <si>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</si>
  <si>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</si>
  <si>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</si>
  <si>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</si>
  <si>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</si>
  <si>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</si>
  <si>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</si>
  <si>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</si>
  <si>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</si>
  <si>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</si>
  <si>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</si>
  <si>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</si>
  <si>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</si>
  <si>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</si>
  <si>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</si>
  <si>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</si>
  <si>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</si>
  <si>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</si>
  <si>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</si>
  <si>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</si>
  <si>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</si>
  <si>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</si>
  <si>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</si>
  <si>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</si>
  <si>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</si>
  <si>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</si>
  <si>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</si>
  <si>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</si>
  <si>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</si>
  <si>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</si>
  <si>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</si>
  <si>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</si>
  <si>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</si>
  <si>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</si>
  <si>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</si>
  <si>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</si>
  <si>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</si>
  <si>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</si>
  <si>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</si>
  <si>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</si>
  <si>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</si>
  <si>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</si>
  <si>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</si>
  <si>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</si>
  <si>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</si>
  <si>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</si>
  <si>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</si>
  <si>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</si>
  <si>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</si>
  <si>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</si>
  <si>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</si>
  <si>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</si>
  <si>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</si>
  <si>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</si>
  <si>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</si>
  <si>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</si>
  <si>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</si>
  <si>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</si>
  <si>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</si>
  <si>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</si>
  <si>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</si>
  <si>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</si>
  <si>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</si>
  <si>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</si>
  <si>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</si>
  <si>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</si>
  <si>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</si>
  <si>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</si>
  <si>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</si>
  <si>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</si>
  <si>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</si>
  <si>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</si>
  <si>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</si>
  <si>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</si>
  <si>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</si>
  <si>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</si>
  <si>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</si>
  <si>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</si>
  <si>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</si>
  <si>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</si>
  <si>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</si>
  <si>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</si>
  <si>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</si>
  <si>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</si>
  <si>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</si>
  <si>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</si>
  <si>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</si>
  <si>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</si>
  <si>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</si>
  <si>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</si>
  <si>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</si>
  <si>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</si>
  <si>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</si>
  <si>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</si>
  <si>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</si>
  <si>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</si>
  <si>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</si>
  <si>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</si>
  <si>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</si>
  <si>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</si>
  <si>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</si>
  <si>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</si>
  <si>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</si>
  <si>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</si>
  <si>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</si>
  <si>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</si>
  <si>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</si>
  <si>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</si>
  <si>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</si>
  <si>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</si>
  <si>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</si>
  <si>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</si>
  <si>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</si>
  <si>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</si>
  <si>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</si>
  <si>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</si>
  <si>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</si>
  <si>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</si>
  <si>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</si>
  <si>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</si>
  <si>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</si>
  <si>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</si>
  <si>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</si>
  <si>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</si>
  <si>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</si>
  <si>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</si>
  <si>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</si>
  <si>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</si>
  <si>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</si>
  <si>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</si>
  <si>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</si>
  <si>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</si>
  <si>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</si>
  <si>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</si>
  <si>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</si>
  <si>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</si>
  <si>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</si>
  <si>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</si>
  <si>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</si>
  <si>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</si>
  <si>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</si>
  <si>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</si>
  <si>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</si>
  <si>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</si>
  <si>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</si>
  <si>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</si>
  <si>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</si>
  <si>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</si>
  <si>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</si>
  <si>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</si>
  <si>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</si>
  <si>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</si>
  <si>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</si>
  <si>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</si>
  <si>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</si>
  <si>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</si>
  <si>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</si>
  <si>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</si>
  <si>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</si>
  <si>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</si>
  <si>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</si>
  <si>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</si>
  <si>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</si>
  <si>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</si>
  <si>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</si>
  <si>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</si>
  <si>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</si>
  <si>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</si>
  <si>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</si>
  <si>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</si>
  <si>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</si>
  <si>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</si>
  <si>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</si>
  <si>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</si>
  <si>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</si>
  <si>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</si>
  <si>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</si>
  <si>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</si>
  <si>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</si>
  <si>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</si>
  <si>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</si>
  <si>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</si>
  <si>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</si>
  <si>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</si>
  <si>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</si>
  <si>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</si>
  <si>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</si>
  <si>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</si>
  <si>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</si>
  <si>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</si>
  <si>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</si>
  <si>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</si>
  <si>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</si>
  <si>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</si>
  <si>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</si>
  <si>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</si>
  <si>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</si>
  <si>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</si>
  <si>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</si>
  <si>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</si>
  <si>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</si>
  <si>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</si>
  <si>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</si>
  <si>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</si>
  <si>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</si>
  <si>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</si>
  <si>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</si>
  <si>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</si>
  <si>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</si>
  <si>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</si>
  <si>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</si>
  <si>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</si>
  <si>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</si>
  <si>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</si>
  <si>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</si>
  <si>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</si>
  <si>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</si>
  <si>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</si>
  <si>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</si>
  <si>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</si>
  <si>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</si>
  <si>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</si>
  <si>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</si>
  <si>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</si>
  <si>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</si>
  <si>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</si>
  <si>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</si>
  <si>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</si>
  <si>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</si>
  <si>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</si>
  <si>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</si>
  <si>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</si>
  <si>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</si>
  <si>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</si>
  <si>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</si>
  <si>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</si>
  <si>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</si>
  <si>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</si>
  <si>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</si>
  <si>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</si>
  <si>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</si>
  <si>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</si>
  <si>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</si>
  <si>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</si>
  <si>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</si>
  <si>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</si>
  <si>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</si>
  <si>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</si>
  <si>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</si>
  <si>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</si>
  <si>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</si>
  <si>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</si>
  <si>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</si>
  <si>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</si>
  <si>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</si>
  <si>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</si>
  <si>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</si>
  <si>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</si>
  <si>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</si>
  <si>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</si>
  <si>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</si>
  <si>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</si>
  <si>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</si>
  <si>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</si>
  <si>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</si>
  <si>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</si>
  <si>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</si>
  <si>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</si>
  <si>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</si>
  <si>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</si>
  <si>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</si>
  <si>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</si>
  <si>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</si>
  <si>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</si>
  <si>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</si>
  <si>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</si>
  <si>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</si>
  <si>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</si>
  <si>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</si>
  <si>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</si>
  <si>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</si>
  <si>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</si>
  <si>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</si>
  <si>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</si>
  <si>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</si>
  <si>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</si>
  <si>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</si>
  <si>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</si>
  <si>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</si>
  <si>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</si>
  <si>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</si>
  <si>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</si>
  <si>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</si>
  <si>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</si>
  <si>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</si>
  <si>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</si>
  <si>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</si>
  <si>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</si>
  <si>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</si>
  <si>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</si>
  <si>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</si>
  <si>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</si>
  <si>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</si>
  <si>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</si>
  <si>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</si>
  <si>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</si>
  <si>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</si>
  <si>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</si>
  <si>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</si>
  <si>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</si>
  <si>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</si>
  <si>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</si>
  <si>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</si>
  <si>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</si>
  <si>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</si>
  <si>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</si>
  <si>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</si>
  <si>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</si>
  <si>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</si>
  <si>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</si>
  <si>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</si>
  <si>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</si>
  <si>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</si>
  <si>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</si>
  <si>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</si>
  <si>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</si>
  <si>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</si>
  <si>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</si>
  <si>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</si>
  <si>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</si>
  <si>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</si>
  <si>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</si>
  <si>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</si>
  <si>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</si>
  <si>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</si>
  <si>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</si>
  <si>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</si>
  <si>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</si>
  <si>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</si>
  <si>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</si>
  <si>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</si>
  <si>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</si>
  <si>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</si>
  <si>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</si>
  <si>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</si>
  <si>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</si>
  <si>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</si>
  <si>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</si>
  <si>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</si>
  <si>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</si>
  <si>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</si>
  <si>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</si>
  <si>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</si>
  <si>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</si>
  <si>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</si>
  <si>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</si>
  <si>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</si>
  <si>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</si>
  <si>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</si>
  <si>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</si>
  <si>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</si>
  <si>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</si>
  <si>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</si>
  <si>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</si>
  <si>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</si>
  <si>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</si>
  <si>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</si>
  <si>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</si>
  <si>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</si>
  <si>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</si>
  <si>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</si>
  <si>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</si>
  <si>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</si>
  <si>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</si>
  <si>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</si>
  <si>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</si>
  <si>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</si>
  <si>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</si>
  <si>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</si>
  <si>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</si>
  <si>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</si>
  <si>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</si>
  <si>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</si>
  <si>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</si>
  <si>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</si>
  <si>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</si>
  <si>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</si>
  <si>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</si>
  <si>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</si>
  <si>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</si>
  <si>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</si>
  <si>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</si>
  <si>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</si>
  <si>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</si>
  <si>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</si>
  <si>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</si>
  <si>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</si>
  <si>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</si>
  <si>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</si>
  <si>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</si>
  <si>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</si>
  <si>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</si>
  <si>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</si>
  <si>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</si>
  <si>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</si>
  <si>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</si>
  <si>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</si>
  <si>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</si>
  <si>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</si>
  <si>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</si>
  <si>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</si>
  <si>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</si>
  <si>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</si>
  <si>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</si>
  <si>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</si>
  <si>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</si>
  <si>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</si>
  <si>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</si>
  <si>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</si>
  <si>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</si>
  <si>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</si>
  <si>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</si>
  <si>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</si>
  <si>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</si>
  <si>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</si>
  <si>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</si>
  <si>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</si>
  <si>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</si>
  <si>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</si>
  <si>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</si>
  <si>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</si>
  <si>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</si>
  <si>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</si>
  <si>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</si>
  <si>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</si>
  <si>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</si>
  <si>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</si>
  <si>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</si>
  <si>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</si>
  <si>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</si>
  <si>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</si>
  <si>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</si>
  <si>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</si>
  <si>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</si>
  <si>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</si>
  <si>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</si>
  <si>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</si>
  <si>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</si>
  <si>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</si>
  <si>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</si>
  <si>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</si>
  <si>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</si>
  <si>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</si>
  <si>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</si>
  <si>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</si>
  <si>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</si>
  <si>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</si>
  <si>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</si>
  <si>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</si>
  <si>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</si>
  <si>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</si>
  <si>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</si>
  <si>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</si>
  <si>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</si>
  <si>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</si>
  <si>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</si>
  <si>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</si>
  <si>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</si>
  <si>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</si>
  <si>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</si>
  <si>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</si>
  <si>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</si>
  <si>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</si>
  <si>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</si>
  <si>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</si>
  <si>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</si>
  <si>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</si>
  <si>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</si>
  <si>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</si>
  <si>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</si>
  <si>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</si>
  <si>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</si>
  <si>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</si>
  <si>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</si>
  <si>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</si>
  <si>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</si>
  <si>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</si>
  <si>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</si>
  <si>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</si>
  <si>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</si>
  <si>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</si>
  <si>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</si>
  <si>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</si>
  <si>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</si>
  <si>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</si>
  <si>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</si>
  <si>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</si>
  <si>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</si>
  <si>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</si>
  <si>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</si>
  <si>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</si>
  <si>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</si>
  <si>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</si>
  <si>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</si>
  <si>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</si>
  <si>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</si>
  <si>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</si>
  <si>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</si>
  <si>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</si>
  <si>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</si>
  <si>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</si>
  <si>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</si>
  <si>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</si>
  <si>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</si>
  <si>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</si>
  <si>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</si>
  <si>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</si>
  <si>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</si>
  <si>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</si>
  <si>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</si>
  <si>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</si>
  <si>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</si>
  <si>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</si>
  <si>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</si>
  <si>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</si>
  <si>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</si>
  <si>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</si>
  <si>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</si>
  <si>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</si>
  <si>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</si>
  <si>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</si>
  <si>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</si>
  <si>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</si>
  <si>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</si>
  <si>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</si>
  <si>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</si>
  <si>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</si>
  <si>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</si>
  <si>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</si>
  <si>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</si>
  <si>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</si>
  <si>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</si>
  <si>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</si>
  <si>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</si>
  <si>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</si>
  <si>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</si>
  <si>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</si>
  <si>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</si>
  <si>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</si>
  <si>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</si>
  <si>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</si>
  <si>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</si>
  <si>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</si>
  <si>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</si>
  <si>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</si>
  <si>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</si>
  <si>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</si>
  <si>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</si>
  <si>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</si>
  <si>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</si>
  <si>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</si>
  <si>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</si>
  <si>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</si>
  <si>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</si>
  <si>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</si>
  <si>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</si>
  <si>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</si>
  <si>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</si>
  <si>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</si>
  <si>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</si>
  <si>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</si>
  <si>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</si>
  <si>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</si>
  <si>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</si>
  <si>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</si>
  <si>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</si>
  <si>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</si>
  <si>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</si>
  <si>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</si>
  <si>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</si>
  <si>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</si>
  <si>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</si>
  <si>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</si>
  <si>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</si>
  <si>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</si>
  <si>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</si>
  <si>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</si>
  <si>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</si>
  <si>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</si>
  <si>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</si>
  <si>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</si>
  <si>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</si>
  <si>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</si>
  <si>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</si>
  <si>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</si>
  <si>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</si>
  <si>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</si>
  <si>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</si>
  <si>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</si>
  <si>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</si>
  <si>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</si>
  <si>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</si>
  <si>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</si>
  <si>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</si>
  <si>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</si>
  <si>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</si>
  <si>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</si>
  <si>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</si>
  <si>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</si>
  <si>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</si>
  <si>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</si>
  <si>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</si>
  <si>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</si>
  <si>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</si>
  <si>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</si>
  <si>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</si>
  <si>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</si>
  <si>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</si>
  <si>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</si>
  <si>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</si>
  <si>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</si>
  <si>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</si>
  <si>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</si>
  <si>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</si>
  <si>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</si>
  <si>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</si>
  <si>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</si>
  <si>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</si>
  <si>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</si>
  <si>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</si>
  <si>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</si>
  <si>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</si>
  <si>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</si>
  <si>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</si>
  <si>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</si>
  <si>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</si>
  <si>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</si>
  <si>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</si>
  <si>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</si>
  <si>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</si>
  <si>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</si>
  <si>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</si>
  <si>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</si>
  <si>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</si>
  <si>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</si>
  <si>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</si>
  <si>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</si>
  <si>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</si>
  <si>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</si>
  <si>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</si>
  <si>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</si>
  <si>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</si>
  <si>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</si>
  <si>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</si>
  <si>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</si>
  <si>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</si>
  <si>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</si>
  <si>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</si>
  <si>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</si>
  <si>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</si>
  <si>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</si>
  <si>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</si>
  <si>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</si>
  <si>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</si>
  <si>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</si>
  <si>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</si>
  <si>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</si>
  <si>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</si>
  <si>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</si>
  <si>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</si>
  <si>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</si>
  <si>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</si>
  <si>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</si>
  <si>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</si>
  <si>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</si>
  <si>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</si>
  <si>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</si>
  <si>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</si>
  <si>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</si>
  <si>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</si>
  <si>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</si>
  <si>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</si>
  <si>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</si>
  <si>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</si>
  <si>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</si>
  <si>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</si>
  <si>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</si>
  <si>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</si>
  <si>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</si>
  <si>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</si>
  <si>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</si>
  <si>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</si>
  <si>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</si>
  <si>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</si>
  <si>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</si>
  <si>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</si>
  <si>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</si>
  <si>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</si>
  <si>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</si>
  <si>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</si>
  <si>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</si>
  <si>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</si>
  <si>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</si>
  <si>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</si>
  <si>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</si>
  <si>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</si>
  <si>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</si>
  <si>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</si>
  <si>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</si>
  <si>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</si>
  <si>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</si>
  <si>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</si>
  <si>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</si>
  <si>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</si>
  <si>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</si>
  <si>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</si>
  <si>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</si>
  <si>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</si>
  <si>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</si>
  <si>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</si>
  <si>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</si>
  <si>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</si>
  <si>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</si>
  <si>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</si>
  <si>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</si>
  <si>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</si>
  <si>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</si>
  <si>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</si>
  <si>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</si>
  <si>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</si>
  <si>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</si>
  <si>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</si>
  <si>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</si>
  <si>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</si>
  <si>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</si>
  <si>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</si>
  <si>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</si>
  <si>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</si>
  <si>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</si>
  <si>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</si>
  <si>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</si>
  <si>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</si>
  <si>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</si>
  <si>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</si>
  <si>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</si>
  <si>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</si>
  <si>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</si>
  <si>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</si>
  <si>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</si>
  <si>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</si>
  <si>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</si>
  <si>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</si>
  <si>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</si>
  <si>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</si>
  <si>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</si>
  <si>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</si>
  <si>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</si>
  <si>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</si>
  <si>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</si>
  <si>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</si>
  <si>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</si>
  <si>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</si>
  <si>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</si>
  <si>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</si>
  <si>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</si>
  <si>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</si>
  <si>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</si>
  <si>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</si>
  <si>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</si>
  <si>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</si>
  <si>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</si>
  <si>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</si>
  <si>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</si>
  <si>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</si>
  <si>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</si>
  <si>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</si>
  <si>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</si>
  <si>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</si>
  <si>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</si>
  <si>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</si>
  <si>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</si>
  <si>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</si>
  <si>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</si>
  <si>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</si>
  <si>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</si>
  <si>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</si>
  <si>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</si>
  <si>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</si>
  <si>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</si>
  <si>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</si>
  <si>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</si>
  <si>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</si>
  <si>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</si>
  <si>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</si>
  <si>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</si>
  <si>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</si>
  <si>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</si>
  <si>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</si>
  <si>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</si>
  <si>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</si>
  <si>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</si>
  <si>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</si>
  <si>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</si>
  <si>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</si>
  <si>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</si>
  <si>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</si>
  <si>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</si>
  <si>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</si>
  <si>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</si>
  <si>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</si>
  <si>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</si>
  <si>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</si>
  <si>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</si>
  <si>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</si>
  <si>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</si>
  <si>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</si>
  <si>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</si>
  <si>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</si>
  <si>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</si>
  <si>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</si>
  <si>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</si>
  <si>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</si>
  <si>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</si>
  <si>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</si>
  <si>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</si>
  <si>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</si>
  <si>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</si>
  <si>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</si>
  <si>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</si>
  <si>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</si>
  <si>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</si>
  <si>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</si>
  <si>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</si>
  <si>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</si>
  <si>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</si>
  <si>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</si>
  <si>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</si>
  <si>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</si>
  <si>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</si>
  <si>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</si>
  <si>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</si>
  <si>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</si>
  <si>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</si>
  <si>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</si>
  <si>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</si>
  <si>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</si>
  <si>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</si>
  <si>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</si>
  <si>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</si>
  <si>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</si>
  <si>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</si>
  <si>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</si>
  <si>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</si>
  <si>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</si>
  <si>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</si>
  <si>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</si>
  <si>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</si>
  <si>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</si>
  <si>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</si>
  <si>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</si>
  <si>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</si>
  <si>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</si>
  <si>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</si>
  <si>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</si>
  <si>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</si>
  <si>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</si>
  <si>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</si>
  <si>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</si>
  <si>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</si>
  <si>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</si>
  <si>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</si>
  <si>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</si>
  <si>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</si>
  <si>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</si>
  <si>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</si>
  <si>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</si>
  <si>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</si>
  <si>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</si>
  <si>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</si>
  <si>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</si>
  <si>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</si>
  <si>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</si>
  <si>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</si>
  <si>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</si>
  <si>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</si>
  <si>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</si>
  <si>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</si>
  <si>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</si>
  <si>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</si>
  <si>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</si>
  <si>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</si>
  <si>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</si>
  <si>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</si>
  <si>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</si>
  <si>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</si>
  <si>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</si>
  <si>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</si>
  <si>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</si>
  <si>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</si>
  <si>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</si>
  <si>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</si>
  <si>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</si>
  <si>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</si>
  <si>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</si>
  <si>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</si>
  <si>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</si>
  <si>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</si>
  <si>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</si>
  <si>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</si>
  <si>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</si>
  <si>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</si>
  <si>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</si>
  <si>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</si>
  <si>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</si>
  <si>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</si>
  <si>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</si>
  <si>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</si>
  <si>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</si>
  <si>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</si>
  <si>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</si>
  <si>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</si>
  <si>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</si>
  <si>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</si>
  <si>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</si>
  <si>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</si>
  <si>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</si>
  <si>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</si>
  <si>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</si>
  <si>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</si>
  <si>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</si>
  <si>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</si>
  <si>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</si>
  <si>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</si>
  <si>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</si>
  <si>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</si>
  <si>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</si>
  <si>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</si>
  <si>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</si>
  <si>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</si>
  <si>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</si>
  <si>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</si>
  <si>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</si>
  <si>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</si>
  <si>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</si>
  <si>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</si>
  <si>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</si>
  <si>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</si>
  <si>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</si>
  <si>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</si>
  <si>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</si>
  <si>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</si>
  <si>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</si>
  <si>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</si>
  <si>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</si>
  <si>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</si>
  <si>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</si>
  <si>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</si>
  <si>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</si>
  <si>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</si>
  <si>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</si>
  <si>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</si>
  <si>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</si>
  <si>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</si>
  <si>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</si>
  <si>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</si>
  <si>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</si>
  <si>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</si>
  <si>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</si>
  <si>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</si>
  <si>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</si>
  <si>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</si>
  <si>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</si>
  <si>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</si>
  <si>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</si>
  <si>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</si>
  <si>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</si>
  <si>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</si>
  <si>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</si>
  <si>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</si>
  <si>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</si>
  <si>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</si>
  <si>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</si>
  <si>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</si>
  <si>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</si>
  <si>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</si>
  <si>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</si>
  <si>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</si>
  <si>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</si>
  <si>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</si>
  <si>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</si>
  <si>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</si>
  <si>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</si>
  <si>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</si>
  <si>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</si>
  <si>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</si>
  <si>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</si>
  <si>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</si>
  <si>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</si>
  <si>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</si>
  <si>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</si>
  <si>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</si>
  <si>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</si>
  <si>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</si>
  <si>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</si>
  <si>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</si>
  <si>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</si>
  <si>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</si>
  <si>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</si>
  <si>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</si>
  <si>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</si>
  <si>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</si>
  <si>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</si>
  <si>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</si>
  <si>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</si>
  <si>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</si>
  <si>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</si>
  <si>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</si>
  <si>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</si>
  <si>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</si>
  <si>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</si>
  <si>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</si>
  <si>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</si>
  <si>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</si>
  <si>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</si>
  <si>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</si>
  <si>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</si>
  <si>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</si>
  <si>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</si>
  <si>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</si>
  <si>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</si>
  <si>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</si>
  <si>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</si>
  <si>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</si>
  <si>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</si>
  <si>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</si>
  <si>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</si>
  <si>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</si>
  <si>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</si>
  <si>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</si>
  <si>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</si>
  <si>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</si>
  <si>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</si>
  <si>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</si>
  <si>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</si>
  <si>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</si>
  <si>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</si>
  <si>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</si>
  <si>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</si>
  <si>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</si>
  <si>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</si>
  <si>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</si>
  <si>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</si>
  <si>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</si>
  <si>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</si>
  <si>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</si>
  <si>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</si>
  <si>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</si>
  <si>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</si>
  <si>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</si>
  <si>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</si>
  <si>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</si>
  <si>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</si>
  <si>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</si>
  <si>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</si>
  <si>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</si>
  <si>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</si>
  <si>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</si>
  <si>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</si>
  <si>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</si>
  <si>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</si>
  <si>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</si>
  <si>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</si>
  <si>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</si>
  <si>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</si>
  <si>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</si>
  <si>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</si>
  <si>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</si>
  <si>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</si>
  <si>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</si>
  <si>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</si>
  <si>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</si>
  <si>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</si>
  <si>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</si>
  <si>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</si>
  <si>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</si>
  <si>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</si>
  <si>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</si>
  <si>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</si>
  <si>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</si>
  <si>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</si>
  <si>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</si>
  <si>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</si>
  <si>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</si>
  <si>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</si>
  <si>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</si>
  <si>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</si>
  <si>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</si>
  <si>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</si>
  <si>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</si>
  <si>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</si>
  <si>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</si>
  <si>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</si>
  <si>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</si>
  <si>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</si>
  <si>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</si>
  <si>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</si>
  <si>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</si>
  <si>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</si>
  <si>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</si>
  <si>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</si>
  <si>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</si>
  <si>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</si>
  <si>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</si>
  <si>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</si>
  <si>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</si>
  <si>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</si>
  <si>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</si>
  <si>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</si>
  <si>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</si>
  <si>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</si>
  <si>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</si>
  <si>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</si>
  <si>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</si>
  <si>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</si>
  <si>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</si>
  <si>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</si>
  <si>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</si>
  <si>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</si>
  <si>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</si>
  <si>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</si>
  <si>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</si>
  <si>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</si>
  <si>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</si>
  <si>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</si>
  <si>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</si>
  <si>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</si>
  <si>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</si>
  <si>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</si>
  <si>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</si>
  <si>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</si>
  <si>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</si>
  <si>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</si>
  <si>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</si>
  <si>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</si>
  <si>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</si>
  <si>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</si>
  <si>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</si>
  <si>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</si>
  <si>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</si>
  <si>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</si>
  <si>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</si>
  <si>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</si>
  <si>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</si>
  <si>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</si>
  <si>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</si>
  <si>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</si>
  <si>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</si>
  <si>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</si>
  <si>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</si>
  <si>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</si>
  <si>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</si>
  <si>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</si>
  <si>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</si>
  <si>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</si>
  <si>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</si>
  <si>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</si>
  <si>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</si>
  <si>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</si>
  <si>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</si>
  <si>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</si>
  <si>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</si>
  <si>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</si>
  <si>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</si>
  <si>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</si>
  <si>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</si>
  <si>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</si>
  <si>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</si>
  <si>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</si>
  <si>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</si>
  <si>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</si>
  <si>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</si>
  <si>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</si>
  <si>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</si>
  <si>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</si>
  <si>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</si>
  <si>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</si>
  <si>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</si>
  <si>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</si>
  <si>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</si>
  <si>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</si>
  <si>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</si>
  <si>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</si>
  <si>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</si>
  <si>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</si>
  <si>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</si>
  <si>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</si>
  <si>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</si>
  <si>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</si>
  <si>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</si>
  <si>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</si>
  <si>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</si>
  <si>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</si>
  <si>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</si>
  <si>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</si>
  <si>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</si>
  <si>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</si>
  <si>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</si>
  <si>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</si>
  <si>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</si>
  <si>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</si>
  <si>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</si>
  <si>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</si>
  <si>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</si>
  <si>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</si>
  <si>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</si>
  <si>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</si>
  <si>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</si>
  <si>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</si>
  <si>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</si>
  <si>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</si>
  <si>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</si>
  <si>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</si>
  <si>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</si>
  <si>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</si>
  <si>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</si>
  <si>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</si>
  <si>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</si>
  <si>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</si>
  <si>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</si>
  <si>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</si>
  <si>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</si>
  <si>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</si>
  <si>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</si>
  <si>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</si>
  <si>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</si>
  <si>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</si>
  <si>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</si>
  <si>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</si>
  <si>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</si>
  <si>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</si>
  <si>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</si>
  <si>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</si>
  <si>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</si>
  <si>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</si>
  <si>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</si>
  <si>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</si>
  <si>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</si>
  <si>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</si>
  <si>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</si>
  <si>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</si>
  <si>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</si>
  <si>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</si>
  <si>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</si>
  <si>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</si>
  <si>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</si>
  <si>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</si>
  <si>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</si>
  <si>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</si>
  <si>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</si>
  <si>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</si>
  <si>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</si>
  <si>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</si>
  <si>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</si>
  <si>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</si>
  <si>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</si>
  <si>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</si>
  <si>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</si>
  <si>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</si>
  <si>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</si>
  <si>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</si>
  <si>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</si>
  <si>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</si>
  <si>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</si>
  <si>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</si>
  <si>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</si>
  <si>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</si>
  <si>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</si>
  <si>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</si>
  <si>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</si>
  <si>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</si>
  <si>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</si>
  <si>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</si>
  <si>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</si>
  <si>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</si>
  <si>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</si>
  <si>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</si>
  <si>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</si>
  <si>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</si>
  <si>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</si>
  <si>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</si>
  <si>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</si>
  <si>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</si>
  <si>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</si>
  <si>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</si>
  <si>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</si>
  <si>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</si>
  <si>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</si>
  <si>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</si>
  <si>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</si>
  <si>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</si>
  <si>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</si>
  <si>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</si>
  <si>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</si>
  <si>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</si>
  <si>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</si>
  <si>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</si>
  <si>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</si>
  <si>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</si>
  <si>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</si>
  <si>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</si>
  <si>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</si>
  <si>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</si>
  <si>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</si>
  <si>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</si>
  <si>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</si>
  <si>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</si>
  <si>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</si>
  <si>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</si>
  <si>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</si>
  <si>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</si>
  <si>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</si>
  <si>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</si>
  <si>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</si>
  <si>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</si>
  <si>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</si>
  <si>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</si>
  <si>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</si>
  <si>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</si>
  <si>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</si>
  <si>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</si>
  <si>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</si>
  <si>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</si>
  <si>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</si>
  <si>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</si>
  <si>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</si>
  <si>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</si>
  <si>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</si>
  <si>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</si>
  <si>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</si>
  <si>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</si>
  <si>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</si>
  <si>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</si>
  <si>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</si>
  <si>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</si>
  <si>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</si>
  <si>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</si>
  <si>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</si>
  <si>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</si>
  <si>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</si>
  <si>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</si>
  <si>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</si>
  <si>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</si>
  <si>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</si>
  <si>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</si>
  <si>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</si>
  <si>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</si>
  <si>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</si>
  <si>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</si>
  <si>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</si>
  <si>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</si>
  <si>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</si>
  <si>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</si>
  <si>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</si>
  <si>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</si>
  <si>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</si>
  <si>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</si>
  <si>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</si>
  <si>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</si>
  <si>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</si>
  <si>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</si>
  <si>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</si>
  <si>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</si>
  <si>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</si>
  <si>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</si>
  <si>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</si>
  <si>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</si>
  <si>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</si>
  <si>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</si>
  <si>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</si>
  <si>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</si>
  <si>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</si>
  <si>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</si>
  <si>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</si>
  <si>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</si>
  <si>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</si>
  <si>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</si>
  <si>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</si>
  <si>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</si>
  <si>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</si>
  <si>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</si>
  <si>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</si>
  <si>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</si>
  <si>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</si>
  <si>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</si>
  <si>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</si>
  <si>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</si>
  <si>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</si>
  <si>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</si>
  <si>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</si>
  <si>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</si>
  <si>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</si>
  <si>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</si>
  <si>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</si>
  <si>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</si>
  <si>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</si>
  <si>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</si>
  <si>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</si>
  <si>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</si>
  <si>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</si>
  <si>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</si>
  <si>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</si>
  <si>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</si>
  <si>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</si>
  <si>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</si>
  <si>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</si>
  <si>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</si>
  <si>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</si>
  <si>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</si>
  <si>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</si>
  <si>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</si>
  <si>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</si>
  <si>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</si>
  <si>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</si>
  <si>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</si>
  <si>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</si>
  <si>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</si>
  <si>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</si>
  <si>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</si>
  <si>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</si>
  <si>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</si>
  <si>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</si>
  <si>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</si>
  <si>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</si>
  <si>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</si>
  <si>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</si>
  <si>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</si>
  <si>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</si>
  <si>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</si>
  <si>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</si>
  <si>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</si>
  <si>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</si>
  <si>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</si>
  <si>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</si>
  <si>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</si>
  <si>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</si>
  <si>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</si>
  <si>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</si>
  <si>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</si>
  <si>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</si>
  <si>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</si>
  <si>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</si>
  <si>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</si>
  <si>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</si>
  <si>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</si>
  <si>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</si>
  <si>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</si>
  <si>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</si>
  <si>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</si>
  <si>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</si>
  <si>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</si>
  <si>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</si>
  <si>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</si>
  <si>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</si>
  <si>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</si>
  <si>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</si>
  <si>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</si>
  <si>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</si>
  <si>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</si>
  <si>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</si>
  <si>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</si>
  <si>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</si>
  <si>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</si>
  <si>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</si>
  <si>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</si>
  <si>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</si>
  <si>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</si>
  <si>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</si>
  <si>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</si>
  <si>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</si>
  <si>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</si>
  <si>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</si>
  <si>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</si>
  <si>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</si>
  <si>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</si>
  <si>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</si>
  <si>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</si>
  <si>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</si>
  <si>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</si>
  <si>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</si>
  <si>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</si>
  <si>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</si>
  <si>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</si>
  <si>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</si>
  <si>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</si>
  <si>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</si>
  <si>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</si>
  <si>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</si>
  <si>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</si>
  <si>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</si>
  <si>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</si>
  <si>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</si>
  <si>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</si>
  <si>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</si>
  <si>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</si>
  <si>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</si>
  <si>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</si>
  <si>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</si>
  <si>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</si>
  <si>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</si>
  <si>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</si>
  <si>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</si>
  <si>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</si>
  <si>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</si>
  <si>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</si>
  <si>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</si>
  <si>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</si>
  <si>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</si>
  <si>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</si>
  <si>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</si>
  <si>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</si>
  <si>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</si>
  <si>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</si>
  <si>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</si>
  <si>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</si>
  <si>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</si>
  <si>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</si>
  <si>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</si>
  <si>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</si>
  <si>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</si>
  <si>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</si>
  <si>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</si>
  <si>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</si>
  <si>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</si>
  <si>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</si>
  <si>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</si>
  <si>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</si>
  <si>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</si>
  <si>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</si>
  <si>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</si>
  <si>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</si>
  <si>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</si>
  <si>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</si>
  <si>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</si>
  <si>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</si>
  <si>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</si>
  <si>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</si>
  <si>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</si>
  <si>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</si>
  <si>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</si>
  <si>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</si>
  <si>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</si>
  <si>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</si>
  <si>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</si>
  <si>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</si>
  <si>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</si>
  <si>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</si>
  <si>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</si>
  <si>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</si>
  <si>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</si>
  <si>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</si>
  <si>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</si>
  <si>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</si>
  <si>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</si>
  <si>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</si>
  <si>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</si>
  <si>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</si>
  <si>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</si>
  <si>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</si>
  <si>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</si>
  <si>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</si>
  <si>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</si>
  <si>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</si>
  <si>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</si>
  <si>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</si>
  <si>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</si>
  <si>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</si>
  <si>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</si>
  <si>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</si>
  <si>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</si>
  <si>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</si>
  <si>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</si>
  <si>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</si>
  <si>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</si>
  <si>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</si>
  <si>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</si>
  <si>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</si>
  <si>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</si>
  <si>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</si>
  <si>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</si>
  <si>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</si>
  <si>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</si>
  <si>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</si>
  <si>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</si>
  <si>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</si>
  <si>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</si>
  <si>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</si>
  <si>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</si>
  <si>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</si>
  <si>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</si>
  <si>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</si>
  <si>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</si>
  <si>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</si>
  <si>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</si>
  <si>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</si>
  <si>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</si>
  <si>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</si>
  <si>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</si>
  <si>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</si>
  <si>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</si>
  <si>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</si>
  <si>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</si>
  <si>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</si>
  <si>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</si>
  <si>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</si>
  <si>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</si>
  <si>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</si>
  <si>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</si>
  <si>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</si>
  <si>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</si>
  <si>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</si>
  <si>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</si>
  <si>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</si>
  <si>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</si>
  <si>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</si>
  <si>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</si>
  <si>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</si>
  <si>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</si>
  <si>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</si>
  <si>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</si>
  <si>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</si>
  <si>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</si>
  <si>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</si>
  <si>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</si>
  <si>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</si>
  <si>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</si>
  <si>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</si>
  <si>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</si>
  <si>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</si>
  <si>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</si>
  <si>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</si>
  <si>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</si>
  <si>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</si>
  <si>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</si>
  <si>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</si>
  <si>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</si>
  <si>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</si>
  <si>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</si>
  <si>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</si>
  <si>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</si>
  <si>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</si>
  <si>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</si>
  <si>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</si>
  <si>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</si>
  <si>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</si>
  <si>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</si>
  <si>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</si>
  <si>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</si>
  <si>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</si>
  <si>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</si>
  <si>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</si>
  <si>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</si>
  <si>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</si>
  <si>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</si>
  <si>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</si>
  <si>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</si>
  <si>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</si>
  <si>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</si>
  <si>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</si>
  <si>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</si>
  <si>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</si>
  <si>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</si>
  <si>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</si>
  <si>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</si>
  <si>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</si>
  <si>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</si>
  <si>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</si>
  <si>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</si>
  <si>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</si>
  <si>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</si>
  <si>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</si>
  <si>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</si>
  <si>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</si>
  <si>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</si>
  <si>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</si>
  <si>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</si>
  <si>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</si>
  <si>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</si>
  <si>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</si>
  <si>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</si>
  <si>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</si>
  <si>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</si>
  <si>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</si>
  <si>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</si>
  <si>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</si>
  <si>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</si>
  <si>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</si>
  <si>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</si>
  <si>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</si>
  <si>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</si>
  <si>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</si>
  <si>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</si>
  <si>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</si>
  <si>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</si>
  <si>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</si>
  <si>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</si>
  <si>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</si>
  <si>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</si>
  <si>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</si>
  <si>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</si>
  <si>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</si>
  <si>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</si>
  <si>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</si>
  <si>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</si>
  <si>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</si>
  <si>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</si>
  <si>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</si>
  <si>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</si>
  <si>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</si>
  <si>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</si>
  <si>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</si>
  <si>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</si>
  <si>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</si>
  <si>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</si>
  <si>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</si>
  <si>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</si>
  <si>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</si>
  <si>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</si>
  <si>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</si>
  <si>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</si>
  <si>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</si>
  <si>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</si>
  <si>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</si>
  <si>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</si>
  <si>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</si>
  <si>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</si>
  <si>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</si>
  <si>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</si>
  <si>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</si>
  <si>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</si>
  <si>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</si>
  <si>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</si>
  <si>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</si>
  <si>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</si>
  <si>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</si>
  <si>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</si>
  <si>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</si>
  <si>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</si>
  <si>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</si>
  <si>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</si>
  <si>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</si>
  <si>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</si>
  <si>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</si>
  <si>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</si>
  <si>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</si>
  <si>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</si>
  <si>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</si>
  <si>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</si>
  <si>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</si>
  <si>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</si>
  <si>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</si>
  <si>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</si>
  <si>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</si>
  <si>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</si>
  <si>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</si>
  <si>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</si>
  <si>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</si>
  <si>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</si>
  <si>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</si>
  <si>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</si>
  <si>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</si>
  <si>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</si>
  <si>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</si>
  <si>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</si>
  <si>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</si>
  <si>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</si>
  <si>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</si>
  <si>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</si>
  <si>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</si>
  <si>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</si>
  <si>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</si>
  <si>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</si>
  <si>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</si>
  <si>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</si>
  <si>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</si>
  <si>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</si>
  <si>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</si>
  <si>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</si>
  <si>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</si>
  <si>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</si>
  <si>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</si>
  <si>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</si>
  <si>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</si>
  <si>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</si>
  <si>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</si>
  <si>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</si>
  <si>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</si>
  <si>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</si>
  <si>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</si>
  <si>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</si>
  <si>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</si>
  <si>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</si>
  <si>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</si>
  <si>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</si>
  <si>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</si>
  <si>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</si>
  <si>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</si>
  <si>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</si>
  <si>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</si>
  <si>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</si>
  <si>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</si>
  <si>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</si>
  <si>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</si>
  <si>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</si>
  <si>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</si>
  <si>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</si>
  <si>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</si>
  <si>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</si>
  <si>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</si>
  <si>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</si>
  <si>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</si>
  <si>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</si>
  <si>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</si>
  <si>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</si>
  <si>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</si>
  <si>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</si>
  <si>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</si>
  <si>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</si>
  <si>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</si>
  <si>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</si>
  <si>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</si>
  <si>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</si>
  <si>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</si>
  <si>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</si>
  <si>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</si>
  <si>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</si>
  <si>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</si>
  <si>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</si>
  <si>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</si>
  <si>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</si>
  <si>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</si>
  <si>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</si>
  <si>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</si>
  <si>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</si>
  <si>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</si>
  <si>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</si>
  <si>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</si>
  <si>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</si>
  <si>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</si>
  <si>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</si>
  <si>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</si>
  <si>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</si>
  <si>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</si>
  <si>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</si>
  <si>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</si>
  <si>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</si>
  <si>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</si>
  <si>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</si>
  <si>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</si>
  <si>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</si>
  <si>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</si>
  <si>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</si>
  <si>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</si>
  <si>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</si>
  <si>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</si>
  <si>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</si>
  <si>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</si>
  <si>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</si>
  <si>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</si>
  <si>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</si>
  <si>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</si>
  <si>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</si>
  <si>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</si>
  <si>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</si>
  <si>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</si>
  <si>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</si>
  <si>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</si>
  <si>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</si>
  <si>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</si>
  <si>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</si>
  <si>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</si>
  <si>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</si>
  <si>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</si>
  <si>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</si>
  <si>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</si>
  <si>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</si>
  <si>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</si>
  <si>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</si>
  <si>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</si>
  <si>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</si>
  <si>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</si>
  <si>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</si>
  <si>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</si>
  <si>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</si>
  <si>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</si>
  <si>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</si>
  <si>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</si>
  <si>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</si>
  <si>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</si>
  <si>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</si>
  <si>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</si>
  <si>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</si>
  <si>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</si>
  <si>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</si>
  <si>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</si>
  <si>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</si>
  <si>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</si>
  <si>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</si>
  <si>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</si>
  <si>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</si>
  <si>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</si>
  <si>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</si>
  <si>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</si>
  <si>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</si>
  <si>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</si>
  <si>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</si>
  <si>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</si>
  <si>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</si>
  <si>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</si>
  <si>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</si>
  <si>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</si>
  <si>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</si>
  <si>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</si>
  <si>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</si>
  <si>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</si>
  <si>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</si>
  <si>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</si>
  <si>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</si>
  <si>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</si>
  <si>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</si>
  <si>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</si>
  <si>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</si>
  <si>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</si>
  <si>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</si>
  <si>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</si>
  <si>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</si>
  <si>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</si>
  <si>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</si>
  <si>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</si>
  <si>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</si>
  <si>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</si>
  <si>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</si>
  <si>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</si>
  <si>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</si>
  <si>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</si>
  <si>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</si>
  <si>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</si>
  <si>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</si>
  <si>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</si>
  <si>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</si>
  <si>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</si>
  <si>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</si>
  <si>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</si>
  <si>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</si>
  <si>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</si>
  <si>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</si>
  <si>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</si>
  <si>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</si>
  <si>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</si>
  <si>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</si>
  <si>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</si>
  <si>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</si>
  <si>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</si>
  <si>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</si>
  <si>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</si>
  <si>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</si>
  <si>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</si>
  <si>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</si>
  <si>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</si>
  <si>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</si>
  <si>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</si>
  <si>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</si>
  <si>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</si>
  <si>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</si>
  <si>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</si>
  <si>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</si>
  <si>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</si>
  <si>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</si>
  <si>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</si>
  <si>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</si>
  <si>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</si>
  <si>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</si>
  <si>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</si>
  <si>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</si>
  <si>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</si>
  <si>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</si>
  <si>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</si>
  <si>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</si>
  <si>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</si>
  <si>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</si>
  <si>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</si>
  <si>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</si>
  <si>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</si>
  <si>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</si>
  <si>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</si>
  <si>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</si>
  <si>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</si>
  <si>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</si>
  <si>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</si>
  <si>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</si>
  <si>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</si>
  <si>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</si>
  <si>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</si>
  <si>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</si>
  <si>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</si>
  <si>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</si>
  <si>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</si>
  <si>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</si>
  <si>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</si>
  <si>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</si>
  <si>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</si>
  <si>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</si>
  <si>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</si>
  <si>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</si>
  <si>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</si>
  <si>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</si>
  <si>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</si>
  <si>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</si>
  <si>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</si>
  <si>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</si>
  <si>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</si>
  <si>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</si>
  <si>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</si>
  <si>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</si>
  <si>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</si>
  <si>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</si>
  <si>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</si>
  <si>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</si>
  <si>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</si>
  <si>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</si>
  <si>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</si>
  <si>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</si>
  <si>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</si>
  <si>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</si>
  <si>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</si>
  <si>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</si>
  <si>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</si>
  <si>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</si>
  <si>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</si>
  <si>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</si>
  <si>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</si>
  <si>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</si>
  <si>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</si>
  <si>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</si>
  <si>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</si>
  <si>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</si>
  <si>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</si>
  <si>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</si>
  <si>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</si>
  <si>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</si>
  <si>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</si>
  <si>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</si>
  <si>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</si>
  <si>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</si>
  <si>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</si>
  <si>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</si>
  <si>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</si>
  <si>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</si>
  <si>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</si>
  <si>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</si>
  <si>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</si>
  <si>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</si>
  <si>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</si>
  <si>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</si>
  <si>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</si>
  <si>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</si>
  <si>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</si>
  <si>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</si>
  <si>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</si>
  <si>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</si>
  <si>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</si>
  <si>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</si>
  <si>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</si>
  <si>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</si>
  <si>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</si>
  <si>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</si>
  <si>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</si>
  <si>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</si>
  <si>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</si>
  <si>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</si>
  <si>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</si>
  <si>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</si>
  <si>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</si>
  <si>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</si>
  <si>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</si>
  <si>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</si>
  <si>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</si>
  <si>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</si>
  <si>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</si>
  <si>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</si>
  <si>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</si>
  <si>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</si>
  <si>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</si>
  <si>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</si>
  <si>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</si>
  <si>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</si>
  <si>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</si>
  <si>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</si>
  <si>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</si>
  <si>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</si>
  <si>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</si>
  <si>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</si>
  <si>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</si>
  <si>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</si>
  <si>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</si>
  <si>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</si>
  <si>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</si>
  <si>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</si>
  <si>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</si>
  <si>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</si>
  <si>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</si>
  <si>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</si>
  <si>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</si>
  <si>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</si>
  <si>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</si>
  <si>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</si>
  <si>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</si>
  <si>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</si>
  <si>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</si>
  <si>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</si>
  <si>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</si>
  <si>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</si>
  <si>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</si>
  <si>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</si>
  <si>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</si>
  <si>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</si>
  <si>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</si>
  <si>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</si>
  <si>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</si>
  <si>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</si>
  <si>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</si>
  <si>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</si>
  <si>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</si>
  <si>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</si>
  <si>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</si>
  <si>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</si>
  <si>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</si>
  <si>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</si>
  <si>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</si>
  <si>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</si>
  <si>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</si>
  <si>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</si>
  <si>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</si>
  <si>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</si>
  <si>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</si>
  <si>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</si>
  <si>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</si>
  <si>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</si>
  <si>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</si>
  <si>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</si>
  <si>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</si>
  <si>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</si>
  <si>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</si>
  <si>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</si>
  <si>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</si>
  <si>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</si>
  <si>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</si>
  <si>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</si>
  <si>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</si>
  <si>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</si>
  <si>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</si>
  <si>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</si>
  <si>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</si>
  <si>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</si>
  <si>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</si>
  <si>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</si>
  <si>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</si>
  <si>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</si>
  <si>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</si>
  <si>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</si>
  <si>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</si>
  <si>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</si>
  <si>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</si>
  <si>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</si>
  <si>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</si>
  <si>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</si>
  <si>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</si>
  <si>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</si>
  <si>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</si>
  <si>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</si>
  <si>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</si>
  <si>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</si>
  <si>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</si>
  <si>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</si>
  <si>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</si>
  <si>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</si>
  <si>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</si>
  <si>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</si>
  <si>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</si>
  <si>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</si>
  <si>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</si>
  <si>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</si>
  <si>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</si>
  <si>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</si>
  <si>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</si>
  <si>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</si>
  <si>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</si>
  <si>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</si>
  <si>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</si>
  <si>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</si>
  <si>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</si>
  <si>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</si>
  <si>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</si>
  <si>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</si>
  <si>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</si>
  <si>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</si>
  <si>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</si>
  <si>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</si>
  <si>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</si>
  <si>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</si>
  <si>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</si>
  <si>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</si>
  <si>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</si>
  <si>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</si>
  <si>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</si>
  <si>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</si>
  <si>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</si>
  <si>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</si>
  <si>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</si>
  <si>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</si>
  <si>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</si>
  <si>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</si>
  <si>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</si>
  <si>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</si>
  <si>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</si>
  <si>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</si>
  <si>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</si>
  <si>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</si>
  <si>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</si>
  <si>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</si>
  <si>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</si>
  <si>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</si>
  <si>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</si>
  <si>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</si>
  <si>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</si>
  <si>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</si>
  <si>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</si>
  <si>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</si>
  <si>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</si>
  <si>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</si>
  <si>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</si>
  <si>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</si>
  <si>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</si>
  <si>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</si>
  <si>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</si>
  <si>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</si>
  <si>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</si>
  <si>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</si>
  <si>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</si>
  <si>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</si>
  <si>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</si>
  <si>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</si>
  <si>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</si>
  <si>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</si>
  <si>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</si>
  <si>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</si>
  <si>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</si>
  <si>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</si>
  <si>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</si>
  <si>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</si>
  <si>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</si>
  <si>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</si>
  <si>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</si>
  <si>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</si>
  <si>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</si>
  <si>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</si>
  <si>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</si>
  <si>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</si>
  <si>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</si>
  <si>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</si>
  <si>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</si>
  <si>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</si>
  <si>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</si>
  <si>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</si>
  <si>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</si>
  <si>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</si>
  <si>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</si>
  <si>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</si>
  <si>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</si>
  <si>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</si>
  <si>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</si>
  <si>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</si>
  <si>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</si>
  <si>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</si>
  <si>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</si>
  <si>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</si>
  <si>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</si>
  <si>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</si>
  <si>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</si>
  <si>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</si>
  <si>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</si>
  <si>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</si>
  <si>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</si>
  <si>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</si>
  <si>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</si>
  <si>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</si>
  <si>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</si>
  <si>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</si>
  <si>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</si>
  <si>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</si>
  <si>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</si>
  <si>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</si>
  <si>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</si>
  <si>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</si>
  <si>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</si>
  <si>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</si>
  <si>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</si>
  <si>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</si>
  <si>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</si>
  <si>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</si>
  <si>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</si>
  <si>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</si>
  <si>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</si>
  <si>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</si>
  <si>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</si>
  <si>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</si>
  <si>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</si>
  <si>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</si>
  <si>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</si>
  <si>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</si>
  <si>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</si>
  <si>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</si>
  <si>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</si>
  <si>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</si>
  <si>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</si>
  <si>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</si>
  <si>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</si>
  <si>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</si>
  <si>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</si>
  <si>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</si>
  <si>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</si>
  <si>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</si>
  <si>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</si>
  <si>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</si>
  <si>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</si>
  <si>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</si>
  <si>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</si>
  <si>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</si>
  <si>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</si>
  <si>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</si>
  <si>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</si>
  <si>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</si>
  <si>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</si>
  <si>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</si>
  <si>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</si>
  <si>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</si>
  <si>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</si>
  <si>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</si>
  <si>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</si>
  <si>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</si>
  <si>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</si>
  <si>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</si>
  <si>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</si>
  <si>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</si>
  <si>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</si>
  <si>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</si>
  <si>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</si>
  <si>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</si>
  <si>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</si>
  <si>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</si>
  <si>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</si>
  <si>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</si>
  <si>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</si>
  <si>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</si>
  <si>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</si>
  <si>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</si>
  <si>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</si>
  <si>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</si>
  <si>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</si>
  <si>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</si>
  <si>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</si>
  <si>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</si>
  <si>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</si>
  <si>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</si>
  <si>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</si>
  <si>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</si>
  <si>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</si>
  <si>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</si>
  <si>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</si>
  <si>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</si>
  <si>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</si>
  <si>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</si>
  <si>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</si>
  <si>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</si>
  <si>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</si>
  <si>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</si>
  <si>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</si>
  <si>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</si>
  <si>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</si>
  <si>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</si>
  <si>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</si>
  <si>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</si>
  <si>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</si>
  <si>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</si>
  <si>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</si>
  <si>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</si>
  <si>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</si>
  <si>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</si>
  <si>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</si>
  <si>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</si>
  <si>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</si>
  <si>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</si>
  <si>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</si>
  <si>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</si>
  <si>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</si>
  <si>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</si>
  <si>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</si>
  <si>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</si>
  <si>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</si>
  <si>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</si>
  <si>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</si>
  <si>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</si>
  <si>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</si>
  <si>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</si>
  <si>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</si>
  <si>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</si>
  <si>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</si>
  <si>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</si>
  <si>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</si>
  <si>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</si>
  <si>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</si>
  <si>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</si>
  <si>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</si>
  <si>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</si>
  <si>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</si>
  <si>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</si>
  <si>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</si>
  <si>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</si>
  <si>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</si>
  <si>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</si>
  <si>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</si>
  <si>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</si>
  <si>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</si>
  <si>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</si>
  <si>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</si>
  <si>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</si>
  <si>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</si>
  <si>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</si>
  <si>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</si>
  <si>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</si>
  <si>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</si>
  <si>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</si>
  <si>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</si>
  <si>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</si>
  <si>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</si>
  <si>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</si>
  <si>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</si>
  <si>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</si>
  <si>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</si>
  <si>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</si>
  <si>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</si>
  <si>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</si>
  <si>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</si>
  <si>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</si>
  <si>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</si>
  <si>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</si>
  <si>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</si>
  <si>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</si>
  <si>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</si>
  <si>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</si>
  <si>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</si>
  <si>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</si>
  <si>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</si>
  <si>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</si>
  <si>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</si>
  <si>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</si>
  <si>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</si>
  <si>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</si>
  <si>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</si>
  <si>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</si>
  <si>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</si>
  <si>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</si>
  <si>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</si>
  <si>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</si>
  <si>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</si>
  <si>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</si>
  <si>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</si>
  <si>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</si>
  <si>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</si>
  <si>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</si>
  <si>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</si>
  <si>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</si>
  <si>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</si>
  <si>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</si>
  <si>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</si>
  <si>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</si>
  <si>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</si>
  <si>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</si>
  <si>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</si>
  <si>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</si>
  <si>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</si>
  <si>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</si>
  <si>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</si>
  <si>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</si>
  <si>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</si>
  <si>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</si>
  <si>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</si>
  <si>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</si>
  <si>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</si>
  <si>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</si>
  <si>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</si>
  <si>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</si>
  <si>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</si>
  <si>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</si>
  <si>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</si>
  <si>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</si>
  <si>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</si>
  <si>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</si>
  <si>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</si>
  <si>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</si>
  <si>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</si>
  <si>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</si>
  <si>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</si>
  <si>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</si>
  <si>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</si>
  <si>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</si>
  <si>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</si>
  <si>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</si>
  <si>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</si>
  <si>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</si>
  <si>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</si>
  <si>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</si>
  <si>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</si>
  <si>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</si>
  <si>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</si>
  <si>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</si>
  <si>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</si>
  <si>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</si>
  <si>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</si>
  <si>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</si>
  <si>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</si>
  <si>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</si>
  <si>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</si>
  <si>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</si>
  <si>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</si>
  <si>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</si>
  <si>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</si>
  <si>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</si>
  <si>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</si>
  <si>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</si>
  <si>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</si>
  <si>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</si>
  <si>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</si>
  <si>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</si>
  <si>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</si>
  <si>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</si>
  <si>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</si>
  <si>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</si>
  <si>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</si>
  <si>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</si>
  <si>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</si>
  <si>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</si>
  <si>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</si>
  <si>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</si>
  <si>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</si>
  <si>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</si>
  <si>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</si>
  <si>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</si>
  <si>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</si>
  <si>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</si>
  <si>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</si>
  <si>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</si>
  <si>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</si>
  <si>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</si>
  <si>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</si>
  <si>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</si>
  <si>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</si>
  <si>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</si>
  <si>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</si>
  <si>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</si>
  <si>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</si>
  <si>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</si>
  <si>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</si>
  <si>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</si>
  <si>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</si>
  <si>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</si>
  <si>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</si>
  <si>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</si>
  <si>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</si>
  <si>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</si>
  <si>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</si>
  <si>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</si>
  <si>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</si>
  <si>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</si>
  <si>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</si>
  <si>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</si>
  <si>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</si>
  <si>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</si>
  <si>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</si>
  <si>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</si>
  <si>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</si>
  <si>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</si>
  <si>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</si>
  <si>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</si>
  <si>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</si>
  <si>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</si>
  <si>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</si>
  <si>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</si>
  <si>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</si>
  <si>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</si>
  <si>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</si>
  <si>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</si>
  <si>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</si>
  <si>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</si>
  <si>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</si>
  <si>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</si>
  <si>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</si>
  <si>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</si>
  <si>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</si>
  <si>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</si>
  <si>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</si>
  <si>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</si>
  <si>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</si>
  <si>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</si>
  <si>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</si>
  <si>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</si>
  <si>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</si>
  <si>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</si>
  <si>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</si>
  <si>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</si>
  <si>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</si>
  <si>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</si>
  <si>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</si>
  <si>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</si>
  <si>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</si>
  <si>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</si>
  <si>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</si>
  <si>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</si>
  <si>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</si>
  <si>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</si>
  <si>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</si>
  <si>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</si>
  <si>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</si>
  <si>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</si>
  <si>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</si>
  <si>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</si>
  <si>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</si>
  <si>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</si>
  <si>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</si>
  <si>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</si>
  <si>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</si>
  <si>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</si>
  <si>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</si>
  <si>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</si>
  <si>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</si>
  <si>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</si>
  <si>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</si>
  <si>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</si>
  <si>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</si>
  <si>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</si>
  <si>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</si>
  <si>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</si>
  <si>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</si>
  <si>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</si>
  <si>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</si>
  <si>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</si>
  <si>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</si>
  <si>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</si>
  <si>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</si>
  <si>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</si>
  <si>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</si>
  <si>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</si>
  <si>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</si>
  <si>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</si>
  <si>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</si>
  <si>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</si>
  <si>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</si>
  <si>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</si>
  <si>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</si>
  <si>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</si>
  <si>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</si>
  <si>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</si>
  <si>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</si>
  <si>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</si>
  <si>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</si>
  <si>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</si>
  <si>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</si>
  <si>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</si>
  <si>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</si>
  <si>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</si>
  <si>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</si>
  <si>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</si>
  <si>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</si>
  <si>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</si>
  <si>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</si>
  <si>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</si>
  <si>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</si>
  <si>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</si>
  <si>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</si>
  <si>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</si>
  <si>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</si>
  <si>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</si>
  <si>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</si>
  <si>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</si>
  <si>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</si>
  <si>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</si>
  <si>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</si>
  <si>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</si>
  <si>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</si>
  <si>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</si>
  <si>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</si>
  <si>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</si>
  <si>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</si>
  <si>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</si>
  <si>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</si>
  <si>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</si>
  <si>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</si>
  <si>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</si>
  <si>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</si>
  <si>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</si>
  <si>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</si>
  <si>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</si>
  <si>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</si>
  <si>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</si>
  <si>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</si>
  <si>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</si>
  <si>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</si>
  <si>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</si>
  <si>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</si>
  <si>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</si>
  <si>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</si>
  <si>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</si>
  <si>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</si>
  <si>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</si>
  <si>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</si>
  <si>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</si>
  <si>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</si>
  <si>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</si>
  <si>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</si>
  <si>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</si>
  <si>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</si>
  <si>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</si>
  <si>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</si>
  <si>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</si>
  <si>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</si>
  <si>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</si>
  <si>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</si>
  <si>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</si>
  <si>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</si>
  <si>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</si>
  <si>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</si>
  <si>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</si>
  <si>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</si>
  <si>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</si>
  <si>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</si>
  <si>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</si>
  <si>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</si>
  <si>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</si>
  <si>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</si>
  <si>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</si>
  <si>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</si>
  <si>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</si>
  <si>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</si>
  <si>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</si>
  <si>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</si>
  <si>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</si>
  <si>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</si>
  <si>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</si>
  <si>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</si>
  <si>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</si>
  <si>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</si>
  <si>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</si>
  <si>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</si>
  <si>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</si>
  <si>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</si>
  <si>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</si>
  <si>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</si>
  <si>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</si>
  <si>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</si>
  <si>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</si>
  <si>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</si>
  <si>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</si>
  <si>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</si>
  <si>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</si>
  <si>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</si>
  <si>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</si>
  <si>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</si>
  <si>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</si>
  <si>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</si>
  <si>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</si>
  <si>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</si>
  <si>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</si>
  <si>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</si>
  <si>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</si>
  <si>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</si>
  <si>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</si>
  <si>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</si>
  <si>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</si>
  <si>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</si>
  <si>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</si>
  <si>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</si>
  <si>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</si>
  <si>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</si>
  <si>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</si>
  <si>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</si>
  <si>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</si>
  <si>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</si>
  <si>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</si>
  <si>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</si>
  <si>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</si>
  <si>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</si>
  <si>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</si>
  <si>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</si>
  <si>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</si>
  <si>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</si>
  <si>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</si>
  <si>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</si>
  <si>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</si>
  <si>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</si>
  <si>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</si>
  <si>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</si>
  <si>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</si>
  <si>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</si>
  <si>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</si>
  <si>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</si>
  <si>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</si>
  <si>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</si>
  <si>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</si>
  <si>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</si>
  <si>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</si>
  <si>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</si>
  <si>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</si>
  <si>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</si>
  <si>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</si>
  <si>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</si>
  <si>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</si>
  <si>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</si>
  <si>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</si>
  <si>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</si>
  <si>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</si>
  <si>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</si>
  <si>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</si>
  <si>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</si>
  <si>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</si>
  <si>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</si>
  <si>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</si>
  <si>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</si>
  <si>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</si>
  <si>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</si>
  <si>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</si>
  <si>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</si>
  <si>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</si>
  <si>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</si>
  <si>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</si>
  <si>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</si>
  <si>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</si>
  <si>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</si>
  <si>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</si>
  <si>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</si>
  <si>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</si>
  <si>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</si>
  <si>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</si>
  <si>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</si>
  <si>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</si>
  <si>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</si>
  <si>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</si>
  <si>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</si>
  <si>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</si>
  <si>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</si>
  <si>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</si>
  <si>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</si>
  <si>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</si>
  <si>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</si>
  <si>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</si>
  <si>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</si>
  <si>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</si>
  <si>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</si>
  <si>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</si>
  <si>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</si>
  <si>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</si>
  <si>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</si>
  <si>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</si>
  <si>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</si>
  <si>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</si>
  <si>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</si>
  <si>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</si>
  <si>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</si>
  <si>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</si>
  <si>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</si>
  <si>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</si>
  <si>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</si>
  <si>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</si>
  <si>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</si>
  <si>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</si>
  <si>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</si>
  <si>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</si>
  <si>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</si>
  <si>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</si>
  <si>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</si>
  <si>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</si>
  <si>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</si>
  <si>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</si>
  <si>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</si>
  <si>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</si>
  <si>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</si>
  <si>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</si>
  <si>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</si>
  <si>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</si>
  <si>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</si>
  <si>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</si>
  <si>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</si>
  <si>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</si>
  <si>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</si>
  <si>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</si>
  <si>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</si>
  <si>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</si>
  <si>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</si>
  <si>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</si>
  <si>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</si>
  <si>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</si>
  <si>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</si>
  <si>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</si>
  <si>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</si>
  <si>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</si>
  <si>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</si>
  <si>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</si>
  <si>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</si>
  <si>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</si>
  <si>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</si>
  <si>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</si>
  <si>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</si>
  <si>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</si>
  <si>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</si>
  <si>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</si>
  <si>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</si>
  <si>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</si>
  <si>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</si>
  <si>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</si>
  <si>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</si>
  <si>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</si>
  <si>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</si>
  <si>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</si>
  <si>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</si>
  <si>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</si>
  <si>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</si>
  <si>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</si>
  <si>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</si>
  <si>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</si>
  <si>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</si>
  <si>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</si>
  <si>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</si>
  <si>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</si>
  <si>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</si>
  <si>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</si>
  <si>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</si>
  <si>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</si>
  <si>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</si>
  <si>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</si>
  <si>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</si>
  <si>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</si>
  <si>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</si>
  <si>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</si>
  <si>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</si>
  <si>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</si>
  <si>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</si>
  <si>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</si>
  <si>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</si>
  <si>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</si>
  <si>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</si>
  <si>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</si>
  <si>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</si>
  <si>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</si>
  <si>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</si>
  <si>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</si>
  <si>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</si>
  <si>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</si>
  <si>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</si>
  <si>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</si>
  <si>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</si>
  <si>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</si>
  <si>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</si>
  <si>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</si>
  <si>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</si>
  <si>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</si>
  <si>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</si>
  <si>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</si>
  <si>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</si>
  <si>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</si>
  <si>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</si>
  <si>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</si>
  <si>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</si>
  <si>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</si>
  <si>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</si>
  <si>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</si>
  <si>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</si>
  <si>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</si>
  <si>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</si>
  <si>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</si>
  <si>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</si>
  <si>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</si>
  <si>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</si>
  <si>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</si>
  <si>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</si>
  <si>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</si>
  <si>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</si>
  <si>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</si>
  <si>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</si>
  <si>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</si>
  <si>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</si>
  <si>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</si>
  <si>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</si>
  <si>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</si>
  <si>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</si>
  <si>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</si>
  <si>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</si>
  <si>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</si>
  <si>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</si>
  <si>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</si>
  <si>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</si>
  <si>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</si>
  <si>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</si>
  <si>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</si>
  <si>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</si>
  <si>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</si>
  <si>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</si>
  <si>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</si>
  <si>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</si>
  <si>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</si>
  <si>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</si>
  <si>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</si>
  <si>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</si>
  <si>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</si>
  <si>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</si>
  <si>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</si>
  <si>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</si>
  <si>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</si>
  <si>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</si>
  <si>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</si>
  <si>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</si>
  <si>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</si>
  <si>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</si>
  <si>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</si>
  <si>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</si>
  <si>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</si>
  <si>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</si>
  <si>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</si>
  <si>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</si>
  <si>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</si>
  <si>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</si>
  <si>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</si>
  <si>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</si>
  <si>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</si>
  <si>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</si>
  <si>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</si>
  <si>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</si>
  <si>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</si>
  <si>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</si>
  <si>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</si>
  <si>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</si>
  <si>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</si>
  <si>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</si>
  <si>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</si>
  <si>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</si>
  <si>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</si>
  <si>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</si>
  <si>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</si>
  <si>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</si>
  <si>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</si>
  <si>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</si>
  <si>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</si>
  <si>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</si>
  <si>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</si>
  <si>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</si>
  <si>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</si>
  <si>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</si>
  <si>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</si>
  <si>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</si>
  <si>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</si>
  <si>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</si>
  <si>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</si>
  <si>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</si>
  <si>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</si>
  <si>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</si>
  <si>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</si>
  <si>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</si>
  <si>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</si>
  <si>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</si>
  <si>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</si>
  <si>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</si>
  <si>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</si>
  <si>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</si>
  <si>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</si>
  <si>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</si>
  <si>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</si>
  <si>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</si>
  <si>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</si>
  <si>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</si>
  <si>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</si>
  <si>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</si>
  <si>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</si>
  <si>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</si>
  <si>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</si>
  <si>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</si>
  <si>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</si>
  <si>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</si>
  <si>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</si>
  <si>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</si>
  <si>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</si>
  <si>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</si>
  <si>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</si>
  <si>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</si>
  <si>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</si>
  <si>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</si>
  <si>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</si>
  <si>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</si>
  <si>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</si>
  <si>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</si>
  <si>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</si>
  <si>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</si>
  <si>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</si>
  <si>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</si>
  <si>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</si>
  <si>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</si>
  <si>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</si>
  <si>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</si>
  <si>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</si>
  <si>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</si>
  <si>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</si>
  <si>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</si>
  <si>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</si>
  <si>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</si>
  <si>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</si>
  <si>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</si>
  <si>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</si>
  <si>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</si>
  <si>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</si>
  <si>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</si>
  <si>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</si>
  <si>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</si>
  <si>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</si>
  <si>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</si>
  <si>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</si>
  <si>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</si>
  <si>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</si>
  <si>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</si>
  <si>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</si>
  <si>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</si>
  <si>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</si>
  <si>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</si>
  <si>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</si>
  <si>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</si>
  <si>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</si>
  <si>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</si>
  <si>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</si>
  <si>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</si>
  <si>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</si>
  <si>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</si>
  <si>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</si>
  <si>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</si>
  <si>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</si>
  <si>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</si>
  <si>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</si>
  <si>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</si>
  <si>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</si>
  <si>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</si>
  <si>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</si>
  <si>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</si>
  <si>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</si>
  <si>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</si>
  <si>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</si>
  <si>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</si>
  <si>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</si>
  <si>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</si>
  <si>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</si>
  <si>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</si>
  <si>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</si>
  <si>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</si>
  <si>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</si>
  <si>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</si>
  <si>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</si>
  <si>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</si>
  <si>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</si>
  <si>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</si>
  <si>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</si>
  <si>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</si>
  <si>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</si>
  <si>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</si>
  <si>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</si>
  <si>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</si>
  <si>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</si>
  <si>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</si>
  <si>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</si>
  <si>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</si>
  <si>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</si>
  <si>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</si>
  <si>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</si>
  <si>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</si>
  <si>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</si>
  <si>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</si>
  <si>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</si>
  <si>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</si>
  <si>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</si>
  <si>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</si>
  <si>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</si>
  <si>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</si>
  <si>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</si>
  <si>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</si>
  <si>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</si>
  <si>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</si>
  <si>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</si>
  <si>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</si>
  <si>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</si>
  <si>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</si>
  <si>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</si>
  <si>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</si>
  <si>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</si>
  <si>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</si>
  <si>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</si>
  <si>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</si>
  <si>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</si>
  <si>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</si>
  <si>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</si>
  <si>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</si>
  <si>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</si>
  <si>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</si>
  <si>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</si>
  <si>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</si>
  <si>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</si>
  <si>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</si>
  <si>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</si>
  <si>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</si>
  <si>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</si>
  <si>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</si>
  <si>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</si>
  <si>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</si>
  <si>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</si>
  <si>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</si>
  <si>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</si>
  <si>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</si>
  <si>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</si>
  <si>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</si>
  <si>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</si>
  <si>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</si>
  <si>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</si>
  <si>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</si>
  <si>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</si>
  <si>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</si>
  <si>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</si>
  <si>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</si>
  <si>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</si>
  <si>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</si>
  <si>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</si>
  <si>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</si>
  <si>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</si>
  <si>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</si>
  <si>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</si>
  <si>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</si>
  <si>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</si>
  <si>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</si>
  <si>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</si>
  <si>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</si>
  <si>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</si>
  <si>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</si>
  <si>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</si>
  <si>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</si>
  <si>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</si>
  <si>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</si>
  <si>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</si>
  <si>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</si>
  <si>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</si>
  <si>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</si>
  <si>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</si>
  <si>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</si>
  <si>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</si>
  <si>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</si>
  <si>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</si>
  <si>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</si>
  <si>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</si>
  <si>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</si>
  <si>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</si>
  <si>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</si>
  <si>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</si>
  <si>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</si>
  <si>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</si>
  <si>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</si>
  <si>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</si>
  <si>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</si>
  <si>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</si>
  <si>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</si>
  <si>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</si>
  <si>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</si>
  <si>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</si>
  <si>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</si>
  <si>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</si>
  <si>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</si>
  <si>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</si>
  <si>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</si>
  <si>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</si>
  <si>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</si>
  <si>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</si>
  <si>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</si>
  <si>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</si>
  <si>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</si>
  <si>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</si>
  <si>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</si>
  <si>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</si>
  <si>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</si>
  <si>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</si>
  <si>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</si>
  <si>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</si>
  <si>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</si>
  <si>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</si>
  <si>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</si>
  <si>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</si>
  <si>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</si>
  <si>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</si>
  <si>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</si>
  <si>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</si>
  <si>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</si>
  <si>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</si>
  <si>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</si>
  <si>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</si>
  <si>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</si>
  <si>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</si>
  <si>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</si>
  <si>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</si>
  <si>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</si>
  <si>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</si>
  <si>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</si>
  <si>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</si>
  <si>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</si>
  <si>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</si>
  <si>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</si>
  <si>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</si>
  <si>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</si>
  <si>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</si>
  <si>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</si>
  <si>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</si>
  <si>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</si>
  <si>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</si>
  <si>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</si>
  <si>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</si>
  <si>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</si>
  <si>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</si>
  <si>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</si>
  <si>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</si>
  <si>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</si>
  <si>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</si>
  <si>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</si>
  <si>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</si>
  <si>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</si>
  <si>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</si>
  <si>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</si>
  <si>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</si>
  <si>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</si>
  <si>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</si>
  <si>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</si>
  <si>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</si>
  <si>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</si>
  <si>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</si>
  <si>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</si>
  <si>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</si>
  <si>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</si>
  <si>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</si>
  <si>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</si>
  <si>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</si>
  <si>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</si>
  <si>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</si>
  <si>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</si>
  <si>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</si>
  <si>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</si>
  <si>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</si>
  <si>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</si>
  <si>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</si>
  <si>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</si>
  <si>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</si>
  <si>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</si>
  <si>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</si>
  <si>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</si>
  <si>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</si>
  <si>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</si>
  <si>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</si>
  <si>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</si>
  <si>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</si>
  <si>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</si>
  <si>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</si>
  <si>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</si>
  <si>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</si>
  <si>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</si>
  <si>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</si>
  <si>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</si>
  <si>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</si>
  <si>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</si>
  <si>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</si>
  <si>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</si>
  <si>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</si>
  <si>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</si>
  <si>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</si>
  <si>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</si>
  <si>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</si>
  <si>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</si>
  <si>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</si>
  <si>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</si>
  <si>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</si>
  <si>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</si>
  <si>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</si>
  <si>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</si>
  <si>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</si>
  <si>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</si>
  <si>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</si>
  <si>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</si>
  <si>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</si>
  <si>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</si>
  <si>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</si>
  <si>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</si>
  <si>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</si>
  <si>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</si>
  <si>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</si>
  <si>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</si>
  <si>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</si>
  <si>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</si>
  <si>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</si>
  <si>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</si>
  <si>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</si>
  <si>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</si>
  <si>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</si>
  <si>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</si>
  <si>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</si>
  <si>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</si>
  <si>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</si>
  <si>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</si>
  <si>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</si>
  <si>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</si>
  <si>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</si>
  <si>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</si>
  <si>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</si>
  <si>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</si>
  <si>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</si>
  <si>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</si>
  <si>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</si>
  <si>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</si>
  <si>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</si>
  <si>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</si>
  <si>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</si>
  <si>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</si>
  <si>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</si>
  <si>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</si>
  <si>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</si>
  <si>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</si>
  <si>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</si>
  <si>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</si>
  <si>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</si>
  <si>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</si>
  <si>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</si>
  <si>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</si>
  <si>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</si>
  <si>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</si>
  <si>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</si>
  <si>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</si>
  <si>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</si>
  <si>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</si>
  <si>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</si>
  <si>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</si>
  <si>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</si>
  <si>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</si>
  <si>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</si>
  <si>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</si>
  <si>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</si>
  <si>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</si>
  <si>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</si>
  <si>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</si>
  <si>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</si>
  <si>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</si>
  <si>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</si>
  <si>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</si>
  <si>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</si>
  <si>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</si>
  <si>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</si>
  <si>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</si>
  <si>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</si>
  <si>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</si>
  <si>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</si>
  <si>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</si>
  <si>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</si>
  <si>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</si>
  <si>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</si>
  <si>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</si>
  <si>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</si>
  <si>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</si>
  <si>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</si>
  <si>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</si>
  <si>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</si>
  <si>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</si>
  <si>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</si>
  <si>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</si>
  <si>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</si>
  <si>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</si>
  <si>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</si>
  <si>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</si>
  <si>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</si>
  <si>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</si>
  <si>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</si>
  <si>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</si>
  <si>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</si>
  <si>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</si>
  <si>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</si>
  <si>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</si>
  <si>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</si>
  <si>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</si>
  <si>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</si>
  <si>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</si>
  <si>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</si>
  <si>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</si>
  <si>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</si>
  <si>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</si>
  <si>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</si>
  <si>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</si>
  <si>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</si>
  <si>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</si>
  <si>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</si>
  <si>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</si>
  <si>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</si>
  <si>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</si>
  <si>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</si>
  <si>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</si>
  <si>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</si>
  <si>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</si>
  <si>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</si>
  <si>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</si>
  <si>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</si>
  <si>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</si>
  <si>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</si>
  <si>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</si>
  <si>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</si>
  <si>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</si>
  <si>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</si>
  <si>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</si>
  <si>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</si>
  <si>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</si>
  <si>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</si>
  <si>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</si>
  <si>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</si>
  <si>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</si>
  <si>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</si>
  <si>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</si>
  <si>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</si>
  <si>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</si>
  <si>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</si>
  <si>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</si>
  <si>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</si>
  <si>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</si>
  <si>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</si>
  <si>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</si>
  <si>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</si>
  <si>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</si>
  <si>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</si>
  <si>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</si>
  <si>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</si>
  <si>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</si>
  <si>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</si>
  <si>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</si>
  <si>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</si>
  <si>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</si>
  <si>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</si>
  <si>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</si>
  <si>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</si>
  <si>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</si>
  <si>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</si>
  <si>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</si>
  <si>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</si>
  <si>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</si>
  <si>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</si>
  <si>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</si>
  <si>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</si>
  <si>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</si>
  <si>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</si>
  <si>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</si>
  <si>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</si>
  <si>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</si>
  <si>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</si>
  <si>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</si>
  <si>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</si>
  <si>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</si>
  <si>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</si>
  <si>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</si>
  <si>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</si>
  <si>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</si>
  <si>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</si>
  <si>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</si>
  <si>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</si>
  <si>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</si>
  <si>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</si>
  <si>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</si>
  <si>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</si>
  <si>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</si>
  <si>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</si>
  <si>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</si>
  <si>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</si>
  <si>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</si>
  <si>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</si>
  <si>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</si>
  <si>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</si>
  <si>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</si>
  <si>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</si>
  <si>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</si>
  <si>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</si>
  <si>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</si>
  <si>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</si>
  <si>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</si>
  <si>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</si>
  <si>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</si>
  <si>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</si>
  <si>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</si>
  <si>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</si>
  <si>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</si>
  <si>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</si>
  <si>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</si>
  <si>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</si>
  <si>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</si>
  <si>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</si>
  <si>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</si>
  <si>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</si>
  <si>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</si>
  <si>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</si>
  <si>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</si>
  <si>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</si>
  <si>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</si>
  <si>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</si>
  <si>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</si>
  <si>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</si>
  <si>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</si>
  <si>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</si>
  <si>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</si>
  <si>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</si>
  <si>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</si>
  <si>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</si>
  <si>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</si>
  <si>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</si>
  <si>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</si>
  <si>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</si>
  <si>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</si>
  <si>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</si>
  <si>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</si>
  <si>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</si>
  <si>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</si>
  <si>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</si>
  <si>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</si>
  <si>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</si>
  <si>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</si>
  <si>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</si>
  <si>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</si>
  <si>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</si>
  <si>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</si>
  <si>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</si>
  <si>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</si>
  <si>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</si>
  <si>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</si>
  <si>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</si>
  <si>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</si>
  <si>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</si>
  <si>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</si>
  <si>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</si>
  <si>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</si>
  <si>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</si>
  <si>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</si>
  <si>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</si>
  <si>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</si>
  <si>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</si>
  <si>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</si>
  <si>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</si>
  <si>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</si>
  <si>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</si>
  <si>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</si>
  <si>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</si>
  <si>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</si>
  <si>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</si>
  <si>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</si>
  <si>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</si>
  <si>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</si>
  <si>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</si>
  <si>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</si>
  <si>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</si>
  <si>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</si>
  <si>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</si>
  <si>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</si>
  <si>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</si>
  <si>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</si>
  <si>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</si>
  <si>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</si>
  <si>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</si>
  <si>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</si>
  <si>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</si>
  <si>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</si>
  <si>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</si>
  <si>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</si>
  <si>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</si>
  <si>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</si>
  <si>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</si>
  <si>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</si>
  <si>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</si>
  <si>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</si>
  <si>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</si>
  <si>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</si>
  <si>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</si>
  <si>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</si>
  <si>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</si>
  <si>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</si>
  <si>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</si>
  <si>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</si>
  <si>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</si>
  <si>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</si>
  <si>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</si>
  <si>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</si>
  <si>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</si>
  <si>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</si>
  <si>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</si>
  <si>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</si>
  <si>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</si>
  <si>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</si>
  <si>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</si>
  <si>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</si>
  <si>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</si>
  <si>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</si>
  <si>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</si>
  <si>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</si>
  <si>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</si>
  <si>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</si>
  <si>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</si>
  <si>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</si>
  <si>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</si>
  <si>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</si>
  <si>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</si>
  <si>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</si>
  <si>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</si>
  <si>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</si>
  <si>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</si>
  <si>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</si>
  <si>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</si>
  <si>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</si>
  <si>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</si>
  <si>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</si>
  <si>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</si>
  <si>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</si>
  <si>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</si>
  <si>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</si>
  <si>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</si>
  <si>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</si>
  <si>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</si>
  <si>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</si>
  <si>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</si>
  <si>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</si>
  <si>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</si>
  <si>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</si>
  <si>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</si>
  <si>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</si>
  <si>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</si>
  <si>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</si>
  <si>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</si>
  <si>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</si>
  <si>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</si>
  <si>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</si>
  <si>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</si>
  <si>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</si>
  <si>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</si>
  <si>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</si>
  <si>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</si>
  <si>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</si>
  <si>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</si>
  <si>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</si>
  <si>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</si>
  <si>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</si>
  <si>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</si>
  <si>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</si>
  <si>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</si>
  <si>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</si>
  <si>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</si>
  <si>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</si>
  <si>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</si>
  <si>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</si>
  <si>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</si>
  <si>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</si>
  <si>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</si>
  <si>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</si>
  <si>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</si>
  <si>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</si>
  <si>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</si>
  <si>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</si>
  <si>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</si>
  <si>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</si>
  <si>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</si>
  <si>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</si>
  <si>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</si>
  <si>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</si>
  <si>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</si>
  <si>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</si>
  <si>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</si>
  <si>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</si>
  <si>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</si>
  <si>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</si>
  <si>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</si>
  <si>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</si>
  <si>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</si>
  <si>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</si>
  <si>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</si>
  <si>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</si>
  <si>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</si>
  <si>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</si>
  <si>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</si>
  <si>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</si>
  <si>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</si>
  <si>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</si>
  <si>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</si>
  <si>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</si>
  <si>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</si>
  <si>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</si>
  <si>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</si>
  <si>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</si>
  <si>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</si>
  <si>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</si>
  <si>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</si>
  <si>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</si>
  <si>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</si>
  <si>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</si>
  <si>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</si>
  <si>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</si>
  <si>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</si>
  <si>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</si>
  <si>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</si>
  <si>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</si>
  <si>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</si>
  <si>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</si>
  <si>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</si>
  <si>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</si>
  <si>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</si>
  <si>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</si>
  <si>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</si>
  <si>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</si>
  <si>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</si>
  <si>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</si>
  <si>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</si>
  <si>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</si>
  <si>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</si>
  <si>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</si>
  <si>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</si>
  <si>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</si>
  <si>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</si>
  <si>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</si>
  <si>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</si>
  <si>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</si>
  <si>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</si>
  <si>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</si>
  <si>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</si>
  <si>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</si>
  <si>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</si>
  <si>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</si>
  <si>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</si>
  <si>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</si>
  <si>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</si>
  <si>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</si>
  <si>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</si>
  <si>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</si>
  <si>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</si>
  <si>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</si>
  <si>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</si>
  <si>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</si>
  <si>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</si>
  <si>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</si>
  <si>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</si>
  <si>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</si>
  <si>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</si>
  <si>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</si>
  <si>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</si>
  <si>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</si>
  <si>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</si>
  <si>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</si>
  <si>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</si>
  <si>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</si>
  <si>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</si>
  <si>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</si>
  <si>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</si>
  <si>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</si>
  <si>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</si>
  <si>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</si>
  <si>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</si>
  <si>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</si>
  <si>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</si>
  <si>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</si>
  <si>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</si>
  <si>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</si>
  <si>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</si>
  <si>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</si>
  <si>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</si>
  <si>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</si>
  <si>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</si>
  <si>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</si>
  <si>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</si>
  <si>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</si>
  <si>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</si>
  <si>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</si>
  <si>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</si>
  <si>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</si>
  <si>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</si>
  <si>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</si>
  <si>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</si>
  <si>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</si>
  <si>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</si>
  <si>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</si>
  <si>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</si>
  <si>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</si>
  <si>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</si>
  <si>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</si>
  <si>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</si>
  <si>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</si>
  <si>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</si>
  <si>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</si>
  <si>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</si>
  <si>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</si>
  <si>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</si>
  <si>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</si>
  <si>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</si>
  <si>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</si>
  <si>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</si>
  <si>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</si>
  <si>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</si>
  <si>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</si>
  <si>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</si>
  <si>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</si>
  <si>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</si>
  <si>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</si>
  <si>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</si>
  <si>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</si>
  <si>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</si>
  <si>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</si>
  <si>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</si>
  <si>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</si>
  <si>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</si>
  <si>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</si>
  <si>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</si>
  <si>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</si>
  <si>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</si>
  <si>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</si>
  <si>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</si>
  <si>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</si>
  <si>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</si>
  <si>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</si>
  <si>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</si>
  <si>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</si>
  <si>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</si>
  <si>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</si>
  <si>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</si>
  <si>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</si>
  <si>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</si>
  <si>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</si>
  <si>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</si>
  <si>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</si>
  <si>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</si>
  <si>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</si>
  <si>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</si>
  <si>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</si>
  <si>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</si>
  <si>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</si>
  <si>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</si>
  <si>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</si>
  <si>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</si>
  <si>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</si>
  <si>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</si>
  <si>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</si>
  <si>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</si>
  <si>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</si>
  <si>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</si>
  <si>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</si>
  <si>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</si>
  <si>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</si>
  <si>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</si>
  <si>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</si>
  <si>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</si>
  <si>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</si>
  <si>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</si>
  <si>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</si>
  <si>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</si>
  <si>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</si>
  <si>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</si>
  <si>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</si>
  <si>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</si>
  <si>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</si>
  <si>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</si>
  <si>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</si>
  <si>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</si>
  <si>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</si>
  <si>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</si>
  <si>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</si>
  <si>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</si>
  <si>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</si>
  <si>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</si>
  <si>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</si>
  <si>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</si>
  <si>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</si>
  <si>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</si>
  <si>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</si>
  <si>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</si>
  <si>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</si>
  <si>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</si>
  <si>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</si>
  <si>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</si>
  <si>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</si>
  <si>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</si>
  <si>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</si>
  <si>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</si>
  <si>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</si>
  <si>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</si>
  <si>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</si>
  <si>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</si>
  <si>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</si>
  <si>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</si>
  <si>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</si>
  <si>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</si>
  <si>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</si>
  <si>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</si>
  <si>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</si>
  <si>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</si>
  <si>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</si>
  <si>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</si>
  <si>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</si>
  <si>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</si>
  <si>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</si>
  <si>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</si>
  <si>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</si>
  <si>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</si>
  <si>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</si>
  <si>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</si>
  <si>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</si>
  <si>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</si>
  <si>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</si>
  <si>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</si>
  <si>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</si>
  <si>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</si>
  <si>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</si>
  <si>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</si>
  <si>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</si>
  <si>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</si>
  <si>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</si>
  <si>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</si>
  <si>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</si>
  <si>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</si>
  <si>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</si>
  <si>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</si>
  <si>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</si>
  <si>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</si>
  <si>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</si>
  <si>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</si>
  <si>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</si>
  <si>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</si>
  <si>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</si>
  <si>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</si>
  <si>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</si>
  <si>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</si>
  <si>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</si>
  <si>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</si>
  <si>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</si>
  <si>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</si>
  <si>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</si>
  <si>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</si>
  <si>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</si>
  <si>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</si>
  <si>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</si>
  <si>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</si>
  <si>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</si>
  <si>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</si>
  <si>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</si>
  <si>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</si>
  <si>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</si>
  <si>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</si>
  <si>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</si>
  <si>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</si>
  <si>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</si>
  <si>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</si>
  <si>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</si>
  <si>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</si>
  <si>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</si>
  <si>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</si>
  <si>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</si>
  <si>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</si>
  <si>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</si>
  <si>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</si>
  <si>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</si>
  <si>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</si>
  <si>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</si>
  <si>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</si>
  <si>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</si>
  <si>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</si>
  <si>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</si>
  <si>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</si>
  <si>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</si>
  <si>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</si>
  <si>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</si>
  <si>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</si>
  <si>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</si>
  <si>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</si>
  <si>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</si>
  <si>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</si>
  <si>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</si>
  <si>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</si>
  <si>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</si>
  <si>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</si>
  <si>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</si>
  <si>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</si>
  <si>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</si>
  <si>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</si>
  <si>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</si>
  <si>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</si>
  <si>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</si>
  <si>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</si>
  <si>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</si>
  <si>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</si>
  <si>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</si>
  <si>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</si>
  <si>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</si>
  <si>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</si>
  <si>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</si>
  <si>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</si>
  <si>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</si>
  <si>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</si>
  <si>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</si>
  <si>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</si>
  <si>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</si>
  <si>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</si>
  <si>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</si>
  <si>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</si>
  <si>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</si>
  <si>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</si>
  <si>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</si>
  <si>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</si>
  <si>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</si>
  <si>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</si>
  <si>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</si>
  <si>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</si>
  <si>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</si>
  <si>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</si>
  <si>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</si>
  <si>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</si>
  <si>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</si>
  <si>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</si>
  <si>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</si>
  <si>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</si>
  <si>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</si>
  <si>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</si>
  <si>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</si>
  <si>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</si>
  <si>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</si>
  <si>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</si>
  <si>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</si>
  <si>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</si>
  <si>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</si>
  <si>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</si>
  <si>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</si>
  <si>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</si>
  <si>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</si>
  <si>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</si>
  <si>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</si>
  <si>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</si>
  <si>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</si>
  <si>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</si>
  <si>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</si>
  <si>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</si>
  <si>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</si>
  <si>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</si>
  <si>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</si>
  <si>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</si>
  <si>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</si>
  <si>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</si>
  <si>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</si>
  <si>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</si>
  <si>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</si>
  <si>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</si>
  <si>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</si>
  <si>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</si>
  <si>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</si>
  <si>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</si>
  <si>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</si>
  <si>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</si>
  <si>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</si>
  <si>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</si>
  <si>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</si>
  <si>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</si>
  <si>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</si>
  <si>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</si>
  <si>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</si>
  <si>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</si>
  <si>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</si>
  <si>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</si>
  <si>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</si>
  <si>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</si>
  <si>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</si>
  <si>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</si>
  <si>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</si>
  <si>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</si>
  <si>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</si>
  <si>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</si>
  <si>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</si>
  <si>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</si>
  <si>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</si>
  <si>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</si>
  <si>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</si>
  <si>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</si>
  <si>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</si>
  <si>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</si>
  <si>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</si>
  <si>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</si>
  <si>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</si>
  <si>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</si>
  <si>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</si>
  <si>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</si>
  <si>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</si>
  <si>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</si>
  <si>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</si>
  <si>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</si>
  <si>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</si>
  <si>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</si>
  <si>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</si>
  <si>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</si>
  <si>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</si>
  <si>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</si>
  <si>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</si>
  <si>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</si>
  <si>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</si>
  <si>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</si>
  <si>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</si>
  <si>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</si>
  <si>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</si>
  <si>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</si>
  <si>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</si>
  <si>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</si>
  <si>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</si>
  <si>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</si>
  <si>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</si>
  <si>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</si>
  <si>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</si>
  <si>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</si>
  <si>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</si>
  <si>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</si>
  <si>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</si>
  <si>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</si>
  <si>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</si>
  <si>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</si>
  <si>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</si>
  <si>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</si>
  <si>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</si>
  <si>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</si>
  <si>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</si>
  <si>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</si>
  <si>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</si>
  <si>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</si>
  <si>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</si>
  <si>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</si>
  <si>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</si>
  <si>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</si>
  <si>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</si>
  <si>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</si>
  <si>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</si>
  <si>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</si>
  <si>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</si>
  <si>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</si>
  <si>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</si>
  <si>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</si>
  <si>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</si>
  <si>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</si>
  <si>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</si>
  <si>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</si>
  <si>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</si>
  <si>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</si>
  <si>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</si>
  <si>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</si>
  <si>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</si>
  <si>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</si>
  <si>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</si>
  <si>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</si>
  <si>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</si>
  <si>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</si>
  <si>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</si>
  <si>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</si>
  <si>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</si>
  <si>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</si>
  <si>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</si>
  <si>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</si>
  <si>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</si>
  <si>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</si>
  <si>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</si>
  <si>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</si>
  <si>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</si>
  <si>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</si>
  <si>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</si>
  <si>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</si>
  <si>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</si>
  <si>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</si>
  <si>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</si>
  <si>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</si>
  <si>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</si>
  <si>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</si>
  <si>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</si>
  <si>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</si>
  <si>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</si>
  <si>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</si>
  <si>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</si>
  <si>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</si>
  <si>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</si>
  <si>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</si>
  <si>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</si>
  <si>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</si>
  <si>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</si>
  <si>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</si>
  <si>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</si>
  <si>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</si>
  <si>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</si>
  <si>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</si>
  <si>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</si>
  <si>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</si>
  <si>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</si>
  <si>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</si>
  <si>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</si>
  <si>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</si>
  <si>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</si>
  <si>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</si>
  <si>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</si>
  <si>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</si>
  <si>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</si>
  <si>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</si>
  <si>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</si>
  <si>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</si>
  <si>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</si>
  <si>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</si>
  <si>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</si>
  <si>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</si>
  <si>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</si>
  <si>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</si>
  <si>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</si>
  <si>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</si>
  <si>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</si>
  <si>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</si>
  <si>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</si>
  <si>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</si>
  <si>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</si>
  <si>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</si>
  <si>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</si>
  <si>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</si>
  <si>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</si>
  <si>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</si>
  <si>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</si>
  <si>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</si>
  <si>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</si>
  <si>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</si>
  <si>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</si>
  <si>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</si>
  <si>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</si>
  <si>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</si>
  <si>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</si>
  <si>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</si>
  <si>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</si>
  <si>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</si>
  <si>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</si>
  <si>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</si>
  <si>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</si>
  <si>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</si>
  <si>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</si>
  <si>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</si>
  <si>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</si>
  <si>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</si>
  <si>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</si>
  <si>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</si>
  <si>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</si>
  <si>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</si>
  <si>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</si>
  <si>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</si>
  <si>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</si>
  <si>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</si>
  <si>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</si>
  <si>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</si>
  <si>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</si>
  <si>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</si>
  <si>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</si>
  <si>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</si>
  <si>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</si>
  <si>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</si>
  <si>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</si>
  <si>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</si>
  <si>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</si>
  <si>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</si>
  <si>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</si>
  <si>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</si>
  <si>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</si>
  <si>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</si>
  <si>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</si>
  <si>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</si>
  <si>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</si>
  <si>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</si>
  <si>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</si>
  <si>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</si>
  <si>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</si>
  <si>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</si>
  <si>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</si>
  <si>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</si>
  <si>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</si>
  <si>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</si>
  <si>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</si>
  <si>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</si>
  <si>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</si>
  <si>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</si>
  <si>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</si>
  <si>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</si>
  <si>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</si>
  <si>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</si>
  <si>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</si>
  <si>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</si>
  <si>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</si>
  <si>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</si>
  <si>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</si>
  <si>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</si>
  <si>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</si>
  <si>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</si>
  <si>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</si>
  <si>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</si>
  <si>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</si>
  <si>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</si>
  <si>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</si>
  <si>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</si>
  <si>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</si>
  <si>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</si>
  <si>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</si>
  <si>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</si>
  <si>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</si>
  <si>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</si>
  <si>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</si>
  <si>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</si>
  <si>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</si>
  <si>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</si>
  <si>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</si>
  <si>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</si>
  <si>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</si>
  <si>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</si>
  <si>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</si>
  <si>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</si>
  <si>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</si>
  <si>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</si>
  <si>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</si>
  <si>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</si>
  <si>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</si>
  <si>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</si>
  <si>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</si>
  <si>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</si>
  <si>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</si>
  <si>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</si>
  <si>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</si>
  <si>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</si>
  <si>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</si>
  <si>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</si>
  <si>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</si>
  <si>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</si>
  <si>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</si>
  <si>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</si>
  <si>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</si>
  <si>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</si>
  <si>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</si>
  <si>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</si>
  <si>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</si>
  <si>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</si>
  <si>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</si>
  <si>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</si>
  <si>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</si>
  <si>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</si>
  <si>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</si>
  <si>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</si>
  <si>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</si>
  <si>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</si>
  <si>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</si>
  <si>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</si>
  <si>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</si>
  <si>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</si>
  <si>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</si>
  <si>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</si>
  <si>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</si>
  <si>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</si>
  <si>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</si>
  <si>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</si>
  <si>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</si>
  <si>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</si>
  <si>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</si>
  <si>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</si>
  <si>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</si>
  <si>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</si>
  <si>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</si>
  <si>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</si>
  <si>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</si>
  <si>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</si>
  <si>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</si>
  <si>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</si>
  <si>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</si>
  <si>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</si>
  <si>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</si>
  <si>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</si>
  <si>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</si>
  <si>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</si>
  <si>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</si>
  <si>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</si>
  <si>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</si>
  <si>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</si>
  <si>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</si>
  <si>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</si>
  <si>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</si>
  <si>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</si>
  <si>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</si>
  <si>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</si>
  <si>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</si>
  <si>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</si>
  <si>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</si>
  <si>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</si>
  <si>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</si>
  <si>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</si>
  <si>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</si>
  <si>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</si>
  <si>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</si>
  <si>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</si>
  <si>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</si>
  <si>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</si>
  <si>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</si>
  <si>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</si>
  <si>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</si>
  <si>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</si>
  <si>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</si>
  <si>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</si>
  <si>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</si>
  <si>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</si>
  <si>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</si>
  <si>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</si>
  <si>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</si>
  <si>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</si>
  <si>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</si>
  <si>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</si>
  <si>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</si>
  <si>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</si>
  <si>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</si>
  <si>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</si>
  <si>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</si>
  <si>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</si>
  <si>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</si>
  <si>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</si>
  <si>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</si>
  <si>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</si>
  <si>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</si>
  <si>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</si>
  <si>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</si>
  <si>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</si>
  <si>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</si>
  <si>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</si>
  <si>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</si>
  <si>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</si>
  <si>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</si>
  <si>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</si>
  <si>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</si>
  <si>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</si>
  <si>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</si>
  <si>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</si>
  <si>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</si>
  <si>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</si>
  <si>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</si>
  <si>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</si>
  <si>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</si>
  <si>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</si>
  <si>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</si>
  <si>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</si>
  <si>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</si>
  <si>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</si>
  <si>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</si>
  <si>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</si>
  <si>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</si>
  <si>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</si>
  <si>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</si>
  <si>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</si>
  <si>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</si>
  <si>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</si>
  <si>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</si>
  <si>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</si>
  <si>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</si>
  <si>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</si>
  <si>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</si>
  <si>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</si>
  <si>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</si>
  <si>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</si>
  <si>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</si>
  <si>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</si>
  <si>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</si>
  <si>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</si>
  <si>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</si>
  <si>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</si>
  <si>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</si>
  <si>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</si>
  <si>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</si>
  <si>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</si>
  <si>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</si>
  <si>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</si>
  <si>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</si>
  <si>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</si>
  <si>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</si>
  <si>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</si>
  <si>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</si>
  <si>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</si>
  <si>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</si>
  <si>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</si>
  <si>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</si>
  <si>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</si>
  <si>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</si>
  <si>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</si>
  <si>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</si>
  <si>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</si>
  <si>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</si>
  <si>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</si>
  <si>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</si>
  <si>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</si>
  <si>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</si>
  <si>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</si>
  <si>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</si>
  <si>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</si>
  <si>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</si>
  <si>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</si>
  <si>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</si>
  <si>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</si>
  <si>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</si>
  <si>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</si>
  <si>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</si>
  <si>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</si>
  <si>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</si>
  <si>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</si>
  <si>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</si>
  <si>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</si>
  <si>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</si>
  <si>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</si>
  <si>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</si>
  <si>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</si>
  <si>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</si>
  <si>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</si>
  <si>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</si>
  <si>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</si>
  <si>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</si>
  <si>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</si>
  <si>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</si>
  <si>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</si>
  <si>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</si>
  <si>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</si>
  <si>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</si>
  <si>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</si>
  <si>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</si>
  <si>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</si>
  <si>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</si>
  <si>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</si>
  <si>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</si>
  <si>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</si>
  <si>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</si>
  <si>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</si>
  <si>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</si>
  <si>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</si>
  <si>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</si>
  <si>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</si>
  <si>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</si>
  <si>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</si>
  <si>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</si>
  <si>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</si>
  <si>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</si>
  <si>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</si>
  <si>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</si>
  <si>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</si>
  <si>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</si>
  <si>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</si>
  <si>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</si>
  <si>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</si>
  <si>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</si>
  <si>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</si>
  <si>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</si>
  <si>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</si>
  <si>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</si>
  <si>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</si>
  <si>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</si>
  <si>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</si>
  <si>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</si>
  <si>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</si>
  <si>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</si>
  <si>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</si>
  <si>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</si>
  <si>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</si>
  <si>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</si>
  <si>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</si>
  <si>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</si>
  <si>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</si>
  <si>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</si>
  <si>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</si>
  <si>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</si>
  <si>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</si>
  <si>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</si>
  <si>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</si>
  <si>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</si>
  <si>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</si>
  <si>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</si>
  <si>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</si>
  <si>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</si>
  <si>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</si>
  <si>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</si>
  <si>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</si>
  <si>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</si>
  <si>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</si>
  <si>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</si>
  <si>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</si>
  <si>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</si>
  <si>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</si>
  <si>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</si>
  <si>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</si>
  <si>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</si>
  <si>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</si>
  <si>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</si>
  <si>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</si>
  <si>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</si>
  <si>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</si>
  <si>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</si>
  <si>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</si>
  <si>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</si>
  <si>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</si>
  <si>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</si>
  <si>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</si>
  <si>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</si>
  <si>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</si>
  <si>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</si>
  <si>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</si>
  <si>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</si>
  <si>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</si>
  <si>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</si>
  <si>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</si>
  <si>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</si>
  <si>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</si>
  <si>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</si>
  <si>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</si>
  <si>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</si>
  <si>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</si>
  <si>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</si>
  <si>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</si>
  <si>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</si>
  <si>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</si>
  <si>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</si>
  <si>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</si>
  <si>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</si>
  <si>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</si>
  <si>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</si>
  <si>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</si>
  <si>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</si>
  <si>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</si>
  <si>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</si>
  <si>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</si>
  <si>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</si>
  <si>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</si>
  <si>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</si>
  <si>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</si>
  <si>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</si>
  <si>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</si>
  <si>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</si>
  <si>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</si>
  <si>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</si>
  <si>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</si>
  <si>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</si>
  <si>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</si>
  <si>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</si>
  <si>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</si>
  <si>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</si>
  <si>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</si>
  <si>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</si>
  <si>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</si>
  <si>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</si>
  <si>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</si>
  <si>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</si>
  <si>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</si>
  <si>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</si>
  <si>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</si>
  <si>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</si>
  <si>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</si>
  <si>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</si>
  <si>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</si>
  <si>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</si>
  <si>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</si>
  <si>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</si>
  <si>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</si>
  <si>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</si>
  <si>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</si>
  <si>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</si>
  <si>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</si>
  <si>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</si>
  <si>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</si>
  <si>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</si>
  <si>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</si>
  <si>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</si>
  <si>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</si>
  <si>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</si>
  <si>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</si>
  <si>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</si>
  <si>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</si>
  <si>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</si>
  <si>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</si>
  <si>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</si>
  <si>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</si>
  <si>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</si>
  <si>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</si>
  <si>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</si>
  <si>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</si>
  <si>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</si>
  <si>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</si>
  <si>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</si>
  <si>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</si>
  <si>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</si>
  <si>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</si>
  <si>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</si>
  <si>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</si>
  <si>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</si>
  <si>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</si>
  <si>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</si>
  <si>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</si>
  <si>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</si>
  <si>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</si>
  <si>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</si>
  <si>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</si>
  <si>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</si>
  <si>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</si>
  <si>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</si>
  <si>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</si>
  <si>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</si>
  <si>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</si>
  <si>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</si>
  <si>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</si>
  <si>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</si>
  <si>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</si>
  <si>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</si>
  <si>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</si>
  <si>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</si>
  <si>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</si>
  <si>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</si>
  <si>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</si>
  <si>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</si>
  <si>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</si>
  <si>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</si>
  <si>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</si>
  <si>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</si>
  <si>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</si>
  <si>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</si>
  <si>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</si>
  <si>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</si>
  <si>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</si>
  <si>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</si>
  <si>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</si>
  <si>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</si>
  <si>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</si>
  <si>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</si>
  <si>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</si>
  <si>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</si>
  <si>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</si>
  <si>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</si>
  <si>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</si>
  <si>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</si>
  <si>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</si>
  <si>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</si>
  <si>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</si>
  <si>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</si>
  <si>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</si>
  <si>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</si>
  <si>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</si>
  <si>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</si>
  <si>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</si>
  <si>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</si>
  <si>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</si>
  <si>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</si>
  <si>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</si>
  <si>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</si>
  <si>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</si>
  <si>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</si>
  <si>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</si>
  <si>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</si>
  <si>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</si>
  <si>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</si>
  <si>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</si>
  <si>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</si>
  <si>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</si>
  <si>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</si>
  <si>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</si>
  <si>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</si>
  <si>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</si>
  <si>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</si>
  <si>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</si>
  <si>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</si>
  <si>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</si>
  <si>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</si>
  <si>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</si>
  <si>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</si>
  <si>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</si>
  <si>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</si>
  <si>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</si>
  <si>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</si>
  <si>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</si>
  <si>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</si>
  <si>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</si>
  <si>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</si>
  <si>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</si>
  <si>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</si>
  <si>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</si>
  <si>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</si>
  <si>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</si>
  <si>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</si>
  <si>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</si>
  <si>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</si>
  <si>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</si>
  <si>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</si>
  <si>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</si>
  <si>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</si>
  <si>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</si>
  <si>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</si>
  <si>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</si>
  <si>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</si>
  <si>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</si>
  <si>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</si>
  <si>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</si>
  <si>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</si>
  <si>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</si>
  <si>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</si>
  <si>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</si>
  <si>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</si>
  <si>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</si>
  <si>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</si>
  <si>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</si>
  <si>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</si>
  <si>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</si>
  <si>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</si>
  <si>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</si>
  <si>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</si>
  <si>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</si>
  <si>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</si>
  <si>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</si>
  <si>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</si>
  <si>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</si>
  <si>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</si>
  <si>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</si>
  <si>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</si>
  <si>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</si>
  <si>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</si>
  <si>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</si>
  <si>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</si>
  <si>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</si>
  <si>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</si>
  <si>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</si>
  <si>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</si>
  <si>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</si>
  <si>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</si>
  <si>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</si>
  <si>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</si>
  <si>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</si>
  <si>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</si>
  <si>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</si>
  <si>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</si>
  <si>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</si>
  <si>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</si>
  <si>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</si>
  <si>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</si>
  <si>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</si>
  <si>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</si>
  <si>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</si>
  <si>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</si>
  <si>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</si>
  <si>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</si>
  <si>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</si>
  <si>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</si>
  <si>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</si>
  <si>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</si>
  <si>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</si>
  <si>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</si>
  <si>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</si>
  <si>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</si>
  <si>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</si>
  <si>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</si>
  <si>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</si>
  <si>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</si>
  <si>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</si>
  <si>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</si>
  <si>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</si>
  <si>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</si>
  <si>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</si>
  <si>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</si>
  <si>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</si>
  <si>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</si>
  <si>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</si>
  <si>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</si>
  <si>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</si>
  <si>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</si>
  <si>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</si>
  <si>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</si>
  <si>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</si>
  <si>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</si>
  <si>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</si>
  <si>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</si>
  <si>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</si>
  <si>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</si>
  <si>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</si>
  <si>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</si>
  <si>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</si>
  <si>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</si>
  <si>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</si>
  <si>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</si>
  <si>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</si>
  <si>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</si>
  <si>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</si>
  <si>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</si>
  <si>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</si>
  <si>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</si>
  <si>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</si>
  <si>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</si>
  <si>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</si>
  <si>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</si>
  <si>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</si>
  <si>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</si>
  <si>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</si>
  <si>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</si>
  <si>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</si>
  <si>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</si>
  <si>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</si>
  <si>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</si>
  <si>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</si>
  <si>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</si>
  <si>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</si>
  <si>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</si>
  <si>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</si>
  <si>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</si>
  <si>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</si>
  <si>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</si>
  <si>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</si>
  <si>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</si>
  <si>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</si>
  <si>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</si>
  <si>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</si>
  <si>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</si>
  <si>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</si>
  <si>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</si>
  <si>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</si>
  <si>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</si>
  <si>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</si>
  <si>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</si>
  <si>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</si>
  <si>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</si>
  <si>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</si>
  <si>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</si>
  <si>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</si>
  <si>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</si>
  <si>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</si>
  <si>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</si>
  <si>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</si>
  <si>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</si>
  <si>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</si>
  <si>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</si>
  <si>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</si>
  <si>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</si>
  <si>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</si>
  <si>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</si>
  <si>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</si>
  <si>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</si>
  <si>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</si>
  <si>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</si>
  <si>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</si>
  <si>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</si>
  <si>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</si>
  <si>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</si>
  <si>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</si>
  <si>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</si>
  <si>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</si>
  <si>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</si>
  <si>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</si>
  <si>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</si>
  <si>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</si>
  <si>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</si>
  <si>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</si>
  <si>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</si>
  <si>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</si>
  <si>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</si>
  <si>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</si>
  <si>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</si>
  <si>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</si>
  <si>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</si>
  <si>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</si>
  <si>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</si>
  <si>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</si>
  <si>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</si>
  <si>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</si>
  <si>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</si>
  <si>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</si>
  <si>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</si>
  <si>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</si>
  <si>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</si>
  <si>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</si>
  <si>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</si>
  <si>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</si>
  <si>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</si>
  <si>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</si>
  <si>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</si>
  <si>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</si>
  <si>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</si>
  <si>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</si>
  <si>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</si>
  <si>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</si>
  <si>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</si>
  <si>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</si>
  <si>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</si>
  <si>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</si>
  <si>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</si>
  <si>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</si>
  <si>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</si>
  <si>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</si>
  <si>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</si>
  <si>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</si>
  <si>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</si>
  <si>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</si>
  <si>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</si>
  <si>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</si>
  <si>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</si>
  <si>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</si>
  <si>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</si>
  <si>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</si>
  <si>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</si>
  <si>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</si>
  <si>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</si>
  <si>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</si>
  <si>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</si>
  <si>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</si>
  <si>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</si>
  <si>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</si>
  <si>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</si>
  <si>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</si>
  <si>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</si>
  <si>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</si>
  <si>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</si>
  <si>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</si>
  <si>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</si>
  <si>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</si>
  <si>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</si>
  <si>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</si>
  <si>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</si>
  <si>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</si>
  <si>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</si>
  <si>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</si>
  <si>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</si>
  <si>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</si>
  <si>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</si>
  <si>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</si>
  <si>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</si>
  <si>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</si>
  <si>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</si>
  <si>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</si>
  <si>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</si>
  <si>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</si>
  <si>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</si>
  <si>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</si>
  <si>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</si>
  <si>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</si>
  <si>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</si>
  <si>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</si>
  <si>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</si>
  <si>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</si>
  <si>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</si>
  <si>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</si>
  <si>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</si>
  <si>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</si>
  <si>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</si>
  <si>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</si>
  <si>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</si>
  <si>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</si>
  <si>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</si>
  <si>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</si>
  <si>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</si>
  <si>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</si>
  <si>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</si>
  <si>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</si>
  <si>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</si>
  <si>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</si>
  <si>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</si>
  <si>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</si>
  <si>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</si>
  <si>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</si>
  <si>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</si>
  <si>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</si>
  <si>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</si>
  <si>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</si>
  <si>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</si>
  <si>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</si>
  <si>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</si>
  <si>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</si>
  <si>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</si>
  <si>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</si>
  <si>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</si>
  <si>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</si>
  <si>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</si>
  <si>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</si>
  <si>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</si>
  <si>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</si>
  <si>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</si>
  <si>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</si>
  <si>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</si>
  <si>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</si>
  <si>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</si>
  <si>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</si>
  <si>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</si>
  <si>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</si>
  <si>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</si>
  <si>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</si>
  <si>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</si>
  <si>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</si>
  <si>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</si>
  <si>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</si>
  <si>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</si>
  <si>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</si>
  <si>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</si>
  <si>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</si>
  <si>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</si>
  <si>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</si>
  <si>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</si>
  <si>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</si>
  <si>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</si>
  <si>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</si>
  <si>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</si>
  <si>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</si>
  <si>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</si>
  <si>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</si>
  <si>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</si>
  <si>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</si>
  <si>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</si>
  <si>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</si>
  <si>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</si>
  <si>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</si>
  <si>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</si>
  <si>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</si>
  <si>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</si>
  <si>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</si>
  <si>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</si>
  <si>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</si>
  <si>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</si>
  <si>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</si>
  <si>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</si>
  <si>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</si>
  <si>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</si>
  <si>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</si>
  <si>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</si>
  <si>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</si>
  <si>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</si>
  <si>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</si>
  <si>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</si>
  <si>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</si>
  <si>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</si>
  <si>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</si>
  <si>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</si>
  <si>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</si>
  <si>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</si>
  <si>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</si>
  <si>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</si>
  <si>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</si>
  <si>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</si>
  <si>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</si>
  <si>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</si>
  <si>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</si>
  <si>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</si>
  <si>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</si>
  <si>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</si>
  <si>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</si>
  <si>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</si>
  <si>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</si>
  <si>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</si>
  <si>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</si>
  <si>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</si>
  <si>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</si>
  <si>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</si>
  <si>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</si>
  <si>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</si>
  <si>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</si>
  <si>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</si>
  <si>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</si>
  <si>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</si>
  <si>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</si>
  <si>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</si>
  <si>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</si>
  <si>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</si>
  <si>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</si>
  <si>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</si>
  <si>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</si>
  <si>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</si>
  <si>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</si>
  <si>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</si>
  <si>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</si>
  <si>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</si>
  <si>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</si>
  <si>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</si>
  <si>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</si>
  <si>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</si>
  <si>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</si>
  <si>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</si>
  <si>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</si>
  <si>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</si>
  <si>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</si>
  <si>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</si>
  <si>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</si>
  <si>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</si>
  <si>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</si>
  <si>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</si>
  <si>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</si>
  <si>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</si>
  <si>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</si>
  <si>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</si>
  <si>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</si>
  <si>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</si>
  <si>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</si>
  <si>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</si>
  <si>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</si>
  <si>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</si>
  <si>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</si>
  <si>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</si>
  <si>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</si>
  <si>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</si>
  <si>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</si>
  <si>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</si>
  <si>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</si>
  <si>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</si>
  <si>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</si>
  <si>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</si>
  <si>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</si>
  <si>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</si>
  <si>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</si>
  <si>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</si>
  <si>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</si>
  <si>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</si>
  <si>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</si>
  <si>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</si>
  <si>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</si>
  <si>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</si>
  <si>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</si>
  <si>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</si>
  <si>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</si>
  <si>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</si>
  <si>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</si>
  <si>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</si>
  <si>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</si>
  <si>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</si>
  <si>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</si>
  <si>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</si>
  <si>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</si>
  <si>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</si>
  <si>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</si>
  <si>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</si>
  <si>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</si>
  <si>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</si>
  <si>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</si>
  <si>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</si>
  <si>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</si>
  <si>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</si>
  <si>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</si>
  <si>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</si>
  <si>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</si>
  <si>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</si>
  <si>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</si>
  <si>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</si>
  <si>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</si>
  <si>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</si>
  <si>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</si>
  <si>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</si>
  <si>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</si>
  <si>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</si>
  <si>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</si>
  <si>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</si>
  <si>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</si>
  <si>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</si>
  <si>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</si>
  <si>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</si>
  <si>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</si>
  <si>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</si>
  <si>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</si>
  <si>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</si>
  <si>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</si>
  <si>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</si>
  <si>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</si>
  <si>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</si>
  <si>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</si>
  <si>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</si>
  <si>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</si>
  <si>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</si>
  <si>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</si>
  <si>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</si>
  <si>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</si>
  <si>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</si>
  <si>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</si>
  <si>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</si>
  <si>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</si>
  <si>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</si>
  <si>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</si>
  <si>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</si>
  <si>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</si>
  <si>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</si>
  <si>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</si>
  <si>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</si>
  <si>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</si>
  <si>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</si>
  <si>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</si>
  <si>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</si>
  <si>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</si>
  <si>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</si>
  <si>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</si>
  <si>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</si>
  <si>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</si>
  <si>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</si>
  <si>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</si>
  <si>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</si>
  <si>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</si>
  <si>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</si>
  <si>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</si>
  <si>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</si>
  <si>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</si>
  <si>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</si>
  <si>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</si>
  <si>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</si>
  <si>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</si>
  <si>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</si>
  <si>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</si>
  <si>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</si>
  <si>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</si>
  <si>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</si>
  <si>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</si>
  <si>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</si>
  <si>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</si>
  <si>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</si>
  <si>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</si>
  <si>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</si>
  <si>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</si>
  <si>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</si>
  <si>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</si>
  <si>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</si>
  <si>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</si>
  <si>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</si>
  <si>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</si>
  <si>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</si>
  <si>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</si>
  <si>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</si>
  <si>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</si>
  <si>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</si>
  <si>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</si>
  <si>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</si>
  <si>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</si>
  <si>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</si>
  <si>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</si>
  <si>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</si>
  <si>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</si>
  <si>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</si>
  <si>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</si>
  <si>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</si>
  <si>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</si>
  <si>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</si>
  <si>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</si>
  <si>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</si>
  <si>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</si>
  <si>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</si>
  <si>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</si>
  <si>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</si>
  <si>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</si>
  <si>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</si>
  <si>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</si>
  <si>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</si>
  <si>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</si>
  <si>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</si>
  <si>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</si>
  <si>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</si>
  <si>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</si>
  <si>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</si>
  <si>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</si>
  <si>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</si>
  <si>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</si>
  <si>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</si>
  <si>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</si>
  <si>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</si>
  <si>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</si>
  <si>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</si>
  <si>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</si>
  <si>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</si>
  <si>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</si>
  <si>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</si>
  <si>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</si>
  <si>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</si>
  <si>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</si>
  <si>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</si>
  <si>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</si>
  <si>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</si>
  <si>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</si>
  <si>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</si>
  <si>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</si>
  <si>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</si>
  <si>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</si>
  <si>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</si>
  <si>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</si>
  <si>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</si>
  <si>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</si>
  <si>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</si>
  <si>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</si>
  <si>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</si>
  <si>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</si>
  <si>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</si>
  <si>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</si>
  <si>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</si>
  <si>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</si>
  <si>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</si>
  <si>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</si>
  <si>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</si>
  <si>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</si>
  <si>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</si>
  <si>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</si>
  <si>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</si>
  <si>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</si>
  <si>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</si>
  <si>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</si>
  <si>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</si>
  <si>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</si>
  <si>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</si>
  <si>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</si>
  <si>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</si>
  <si>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</si>
  <si>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</si>
  <si>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</si>
  <si>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</si>
  <si>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</si>
  <si>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</si>
  <si>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</si>
  <si>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</si>
  <si>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</si>
  <si>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</si>
  <si>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</si>
  <si>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</si>
  <si>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</si>
  <si>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</si>
  <si>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</si>
  <si>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</si>
  <si>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</si>
  <si>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</si>
  <si>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</si>
  <si>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</si>
  <si>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</si>
  <si>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</si>
  <si>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</si>
  <si>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</si>
  <si>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</si>
  <si>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</si>
  <si>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</si>
  <si>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</si>
  <si>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</si>
  <si>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</si>
  <si>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</si>
  <si>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</si>
  <si>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</si>
  <si>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</si>
  <si>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</si>
  <si>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</si>
  <si>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</si>
  <si>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</si>
  <si>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</si>
  <si>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</si>
  <si>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</si>
  <si>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</si>
  <si>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</si>
  <si>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</si>
  <si>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</si>
  <si>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</si>
  <si>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</si>
  <si>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</si>
  <si>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</si>
  <si>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</si>
  <si>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</si>
  <si>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</si>
  <si>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</si>
  <si>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</si>
  <si>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</si>
  <si>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</si>
  <si>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</si>
  <si>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</si>
  <si>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</si>
  <si>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</si>
  <si>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</si>
  <si>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</si>
  <si>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</si>
  <si>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</si>
  <si>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</si>
  <si>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</si>
  <si>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</si>
  <si>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</si>
  <si>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</si>
  <si>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</si>
  <si>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</si>
  <si>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</si>
  <si>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</si>
  <si>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</si>
  <si>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</si>
  <si>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</si>
  <si>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</si>
  <si>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</si>
  <si>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</si>
  <si>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</si>
  <si>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</si>
  <si>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</si>
  <si>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</si>
  <si>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</si>
  <si>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</si>
  <si>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</si>
  <si>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</si>
  <si>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</si>
  <si>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</si>
  <si>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</si>
  <si>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</si>
  <si>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</si>
  <si>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</si>
  <si>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</si>
  <si>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</si>
  <si>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</si>
  <si>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</si>
  <si>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</si>
  <si>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</si>
  <si>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</si>
  <si>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</si>
  <si>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</si>
  <si>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</si>
  <si>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</si>
  <si>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</si>
  <si>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</si>
  <si>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</si>
  <si>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</si>
  <si>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</si>
  <si>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</si>
  <si>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</si>
  <si>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</si>
  <si>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</si>
  <si>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</si>
  <si>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</si>
  <si>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</si>
  <si>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</si>
  <si>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</si>
  <si>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</si>
  <si>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</si>
  <si>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</si>
  <si>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</si>
  <si>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</si>
  <si>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</si>
  <si>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</si>
  <si>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</si>
  <si>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</si>
  <si>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</si>
  <si>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</si>
  <si>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</si>
  <si>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</si>
  <si>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</si>
  <si>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</si>
  <si>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</si>
  <si>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</si>
  <si>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</si>
  <si>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</si>
  <si>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</si>
  <si>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</si>
  <si>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</si>
  <si>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</si>
  <si>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</si>
  <si>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</si>
  <si>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</si>
  <si>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</si>
  <si>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</si>
  <si>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</si>
  <si>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</si>
  <si>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</si>
  <si>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</si>
  <si>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</si>
  <si>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</si>
  <si>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</si>
  <si>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</si>
  <si>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</si>
  <si>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</si>
  <si>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</si>
  <si>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</si>
  <si>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</si>
  <si>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</si>
  <si>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</si>
  <si>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</si>
  <si>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</si>
  <si>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</si>
  <si>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</si>
  <si>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</si>
  <si>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</si>
  <si>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</si>
  <si>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</si>
  <si>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</si>
  <si>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</si>
  <si>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</si>
  <si>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</si>
  <si>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</si>
  <si>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</si>
  <si>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</si>
  <si>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</si>
  <si>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</si>
  <si>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</si>
  <si>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</si>
  <si>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</si>
  <si>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</si>
  <si>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</si>
  <si>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</si>
  <si>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</si>
  <si>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</si>
  <si>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</si>
  <si>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</si>
  <si>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</si>
  <si>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</si>
  <si>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</si>
  <si>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</si>
  <si>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</si>
  <si>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</si>
  <si>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</si>
  <si>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</si>
  <si>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</si>
  <si>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</si>
  <si>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</si>
  <si>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</si>
  <si>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</si>
  <si>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</si>
  <si>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</si>
  <si>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</si>
  <si>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</si>
  <si>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</si>
  <si>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</si>
  <si>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</si>
  <si>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</si>
  <si>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</si>
  <si>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</si>
  <si>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</si>
  <si>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</si>
  <si>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</si>
  <si>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</si>
  <si>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</si>
  <si>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</si>
  <si>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</si>
  <si>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</si>
  <si>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</si>
  <si>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</si>
  <si>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</si>
  <si>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</si>
  <si>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</si>
  <si>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</si>
  <si>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</si>
  <si>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</si>
  <si>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</si>
  <si>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</si>
  <si>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</si>
  <si>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</si>
  <si>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</si>
  <si>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</si>
  <si>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</si>
  <si>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</si>
  <si>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</si>
  <si>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</si>
  <si>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</si>
  <si>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</si>
  <si>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</si>
  <si>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</si>
  <si>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</si>
  <si>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</si>
  <si>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</si>
  <si>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</si>
  <si>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</si>
  <si>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</si>
  <si>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</si>
  <si>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</si>
  <si>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</si>
  <si>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</si>
  <si>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</si>
  <si>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</si>
  <si>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</si>
  <si>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</si>
  <si>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</si>
  <si>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</si>
  <si>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</si>
  <si>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</si>
  <si>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</si>
  <si>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</si>
  <si>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</si>
  <si>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</si>
  <si>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</si>
  <si>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</si>
  <si>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</si>
  <si>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</si>
  <si>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</si>
  <si>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</si>
  <si>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</si>
  <si>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</si>
  <si>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</si>
  <si>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</si>
  <si>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</si>
  <si>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</si>
  <si>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</si>
  <si>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</si>
  <si>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</si>
  <si>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</si>
  <si>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</si>
  <si>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</si>
  <si>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</si>
  <si>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</si>
  <si>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</si>
  <si>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</si>
  <si>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</si>
  <si>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</si>
  <si>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</si>
  <si>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</si>
  <si>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</si>
  <si>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</si>
  <si>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</si>
  <si>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</si>
  <si>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</si>
  <si>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</si>
  <si>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</si>
  <si>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</si>
  <si>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</si>
  <si>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</si>
  <si>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</si>
  <si>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</si>
  <si>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</si>
  <si>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</si>
  <si>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</si>
  <si>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</si>
  <si>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</si>
  <si>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</si>
  <si>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</si>
  <si>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</si>
  <si>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</si>
  <si>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</si>
  <si>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</si>
  <si>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</si>
  <si>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</si>
  <si>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</si>
  <si>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</si>
  <si>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</si>
  <si>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</si>
  <si>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</si>
  <si>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</si>
  <si>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</si>
  <si>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</si>
  <si>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</si>
  <si>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</si>
  <si>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</si>
  <si>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</si>
  <si>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</si>
  <si>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</si>
  <si>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</si>
  <si>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</si>
  <si>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</si>
  <si>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</si>
  <si>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</si>
  <si>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</si>
  <si>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</si>
  <si>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</si>
  <si>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</si>
  <si>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</si>
  <si>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</si>
  <si>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</si>
  <si>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</si>
  <si>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</si>
  <si>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</si>
  <si>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</si>
  <si>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</si>
  <si>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</si>
  <si>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</si>
  <si>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</si>
  <si>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</si>
  <si>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</si>
  <si>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</si>
  <si>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</si>
  <si>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</si>
  <si>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</si>
  <si>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</si>
  <si>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</si>
  <si>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</si>
  <si>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</si>
  <si>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</si>
  <si>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</si>
  <si>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</si>
  <si>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</si>
  <si>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</si>
  <si>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</si>
  <si>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</si>
  <si>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</si>
  <si>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</si>
  <si>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</si>
  <si>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</si>
  <si>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</si>
  <si>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</si>
  <si>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</si>
  <si>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</si>
  <si>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</si>
  <si>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</si>
  <si>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</si>
  <si>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</si>
  <si>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</si>
  <si>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</si>
  <si>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</si>
  <si>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</si>
  <si>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</si>
  <si>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</si>
  <si>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</si>
  <si>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</si>
  <si>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</si>
  <si>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</si>
  <si>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</si>
  <si>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</si>
  <si>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</si>
  <si>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</si>
  <si>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</si>
  <si>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</si>
  <si>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</si>
  <si>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</si>
  <si>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</si>
  <si>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</si>
  <si>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</si>
  <si>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</si>
  <si>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</si>
  <si>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</si>
  <si>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</si>
  <si>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</si>
  <si>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</si>
  <si>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</si>
  <si>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</si>
  <si>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</si>
  <si>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</si>
  <si>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</si>
  <si>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</si>
  <si>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</si>
  <si>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</si>
  <si>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</si>
  <si>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</si>
  <si>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</si>
  <si>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</si>
  <si>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</si>
  <si>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</si>
  <si>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</si>
  <si>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</si>
  <si>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</si>
  <si>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</si>
  <si>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</si>
  <si>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</si>
  <si>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</si>
  <si>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</si>
  <si>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</si>
  <si>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</si>
  <si>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</si>
  <si>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</si>
  <si>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</si>
  <si>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</si>
  <si>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</si>
  <si>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</si>
  <si>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</si>
  <si>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</si>
  <si>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</si>
  <si>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</si>
  <si>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</si>
  <si>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</si>
  <si>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</si>
  <si>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</si>
  <si>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</si>
  <si>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</si>
  <si>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</si>
  <si>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</si>
  <si>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</si>
  <si>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</si>
  <si>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</si>
  <si>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</si>
  <si>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</si>
  <si>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</si>
  <si>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</si>
  <si>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</si>
  <si>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</si>
  <si>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</si>
  <si>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</si>
  <si>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</si>
  <si>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</si>
  <si>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</si>
  <si>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</si>
  <si>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</si>
  <si>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</si>
  <si>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</si>
  <si>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</si>
  <si>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</si>
  <si>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</si>
  <si>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</si>
  <si>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</si>
  <si>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</si>
  <si>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</si>
  <si>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</si>
  <si>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</si>
  <si>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</si>
  <si>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</si>
  <si>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</si>
  <si>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</si>
  <si>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</si>
  <si>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</si>
  <si>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</si>
  <si>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</si>
  <si>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</si>
  <si>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</si>
  <si>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</si>
  <si>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</si>
  <si>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</si>
  <si>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</si>
  <si>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</si>
  <si>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</si>
  <si>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</si>
  <si>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</si>
  <si>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</si>
  <si>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</si>
  <si>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</si>
  <si>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</si>
  <si>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</si>
  <si>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</si>
  <si>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</si>
  <si>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</si>
  <si>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</si>
  <si>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</si>
  <si>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</si>
  <si>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</si>
  <si>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</si>
  <si>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</si>
  <si>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</si>
  <si>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</si>
  <si>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</si>
  <si>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</si>
  <si>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</si>
  <si>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</si>
  <si>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</si>
  <si>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</si>
  <si>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</si>
  <si>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</si>
  <si>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</si>
  <si>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</si>
  <si>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</si>
  <si>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</si>
  <si>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</si>
  <si>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</si>
  <si>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</si>
  <si>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</si>
  <si>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</si>
  <si>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</si>
  <si>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</si>
  <si>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</si>
  <si>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</si>
  <si>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</si>
  <si>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</si>
  <si>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</si>
  <si>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</si>
  <si>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</si>
  <si>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</si>
  <si>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</si>
  <si>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</si>
  <si>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</si>
  <si>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</si>
  <si>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</si>
  <si>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</si>
  <si>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</si>
  <si>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</si>
  <si>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</si>
  <si>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</si>
  <si>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</si>
  <si>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</si>
  <si>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</si>
  <si>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</si>
  <si>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</si>
  <si>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</si>
  <si>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</si>
  <si>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</si>
  <si>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</si>
  <si>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</si>
  <si>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</si>
  <si>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</si>
  <si>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</si>
  <si>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</si>
  <si>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</si>
  <si>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</si>
  <si>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</si>
  <si>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</si>
  <si>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</si>
  <si>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</si>
  <si>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</si>
  <si>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</si>
  <si>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</si>
  <si>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</si>
  <si>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</si>
  <si>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</si>
  <si>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</si>
  <si>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</si>
  <si>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</si>
  <si>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</si>
  <si>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</si>
  <si>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</si>
  <si>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</si>
  <si>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</si>
  <si>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</si>
  <si>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</si>
  <si>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</si>
  <si>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</si>
  <si>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</si>
  <si>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</si>
  <si>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</si>
  <si>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</si>
  <si>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</si>
  <si>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</si>
  <si>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</si>
  <si>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</si>
  <si>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</si>
  <si>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</si>
  <si>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</si>
  <si>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</si>
  <si>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</si>
  <si>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</si>
  <si>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</si>
  <si>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</si>
  <si>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</si>
  <si>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</si>
  <si>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</si>
  <si>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</si>
  <si>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</si>
  <si>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</si>
  <si>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</si>
  <si>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</si>
  <si>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</si>
  <si>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</si>
  <si>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</si>
  <si>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</si>
  <si>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</si>
  <si>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</si>
  <si>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</si>
  <si>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</si>
  <si>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</si>
  <si>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</si>
  <si>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</si>
  <si>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</si>
  <si>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</si>
  <si>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</si>
  <si>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</si>
  <si>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</si>
  <si>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</si>
  <si>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</si>
  <si>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</si>
  <si>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</si>
  <si>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</si>
  <si>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</si>
  <si>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</si>
  <si>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</si>
  <si>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</si>
  <si>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</si>
  <si>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</si>
  <si>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</si>
  <si>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</si>
  <si>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</si>
  <si>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</si>
  <si>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</si>
  <si>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</si>
  <si>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</si>
  <si>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</si>
  <si>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</si>
  <si>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</si>
  <si>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</si>
  <si>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</si>
  <si>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</si>
  <si>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</si>
  <si>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</si>
  <si>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</si>
  <si>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</si>
  <si>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</si>
  <si>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</si>
  <si>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</si>
  <si>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</si>
  <si>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</si>
  <si>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</si>
  <si>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</si>
  <si>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</si>
  <si>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</si>
  <si>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</si>
  <si>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</si>
  <si>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</si>
  <si>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</si>
  <si>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</si>
  <si>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</si>
  <si>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</si>
  <si>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</si>
  <si>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</si>
  <si>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</si>
  <si>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</si>
  <si>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</si>
  <si>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</si>
  <si>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</si>
  <si>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</si>
  <si>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</si>
  <si>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</si>
  <si>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</si>
  <si>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</si>
  <si>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</si>
  <si>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</si>
  <si>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</si>
  <si>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</si>
  <si>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</si>
  <si>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</si>
  <si>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</si>
  <si>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</si>
  <si>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</si>
  <si>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</si>
  <si>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</si>
  <si>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</si>
  <si>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</si>
  <si>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</si>
  <si>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</si>
  <si>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</si>
  <si>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</si>
  <si>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</si>
  <si>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</si>
  <si>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</si>
  <si>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</si>
  <si>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</si>
  <si>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</si>
  <si>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</si>
  <si>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</si>
  <si>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</si>
  <si>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</si>
  <si>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</si>
  <si>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</si>
  <si>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</si>
  <si>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</si>
  <si>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</si>
  <si>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</si>
  <si>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</si>
  <si>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</si>
  <si>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</si>
  <si>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</si>
  <si>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</si>
  <si>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</si>
  <si>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</si>
  <si>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</si>
  <si>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</si>
  <si>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</si>
  <si>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</si>
  <si>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</si>
  <si>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</si>
  <si>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</si>
  <si>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</si>
  <si>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</si>
  <si>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</si>
  <si>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</si>
  <si>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</si>
  <si>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</si>
  <si>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</si>
  <si>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</si>
  <si>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</si>
  <si>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</si>
  <si>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</si>
  <si>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</si>
  <si>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</si>
  <si>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</si>
  <si>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</si>
  <si>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</si>
  <si>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</si>
  <si>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</si>
  <si>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</si>
  <si>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</si>
  <si>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</si>
  <si>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</si>
  <si>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</si>
  <si>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</si>
  <si>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</si>
  <si>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</si>
  <si>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</si>
  <si>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</si>
  <si>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</si>
  <si>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</si>
  <si>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</si>
  <si>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</si>
  <si>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</si>
  <si>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</si>
  <si>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</si>
  <si>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</si>
  <si>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</si>
  <si>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</si>
  <si>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</si>
  <si>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</si>
  <si>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</si>
  <si>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</si>
  <si>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</si>
  <si>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</si>
  <si>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</si>
  <si>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</si>
  <si>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</si>
  <si>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</si>
  <si>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</si>
  <si>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</si>
  <si>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</si>
  <si>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</si>
  <si>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</si>
  <si>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</si>
  <si>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</si>
  <si>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</si>
  <si>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</si>
  <si>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</si>
  <si>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</si>
  <si>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</si>
  <si>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</si>
  <si>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</si>
  <si>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</si>
  <si>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</si>
  <si>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</si>
  <si>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</si>
  <si>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</si>
  <si>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</si>
  <si>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</si>
  <si>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</si>
  <si>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</si>
  <si>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</si>
  <si>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</si>
  <si>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</si>
  <si>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</si>
  <si>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</si>
  <si>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</si>
  <si>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</si>
  <si>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</si>
  <si>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</si>
  <si>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</si>
  <si>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</si>
  <si>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</si>
  <si>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</si>
  <si>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</si>
  <si>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</si>
  <si>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</si>
  <si>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</si>
  <si>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</si>
  <si>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</si>
  <si>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</si>
  <si>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</si>
  <si>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</si>
  <si>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</si>
  <si>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</si>
  <si>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</si>
  <si>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</si>
  <si>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</si>
  <si>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</si>
  <si>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</si>
  <si>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</si>
  <si>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</si>
  <si>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</si>
  <si>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</si>
  <si>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</si>
  <si>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</si>
  <si>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</si>
  <si>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</si>
  <si>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</si>
  <si>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</si>
  <si>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</si>
  <si>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</si>
  <si>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</si>
  <si>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</si>
  <si>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</si>
  <si>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</si>
  <si>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</si>
  <si>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</si>
  <si>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</si>
  <si>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</si>
  <si>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</si>
  <si>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</si>
  <si>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</si>
  <si>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</si>
  <si>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</si>
  <si>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</si>
  <si>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</si>
  <si>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</si>
  <si>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</si>
  <si>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</si>
  <si>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</si>
  <si>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</si>
  <si>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</si>
  <si>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</si>
  <si>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</si>
  <si>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</si>
  <si>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</si>
  <si>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</si>
  <si>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</si>
  <si>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</si>
  <si>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</si>
  <si>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</si>
  <si>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</si>
  <si>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</si>
  <si>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</si>
  <si>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</si>
  <si>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</si>
  <si>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</si>
  <si>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</si>
  <si>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</si>
  <si>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</si>
  <si>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</si>
  <si>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</si>
  <si>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</si>
  <si>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</si>
  <si>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</si>
  <si>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</si>
  <si>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</si>
  <si>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</si>
  <si>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</si>
  <si>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</si>
  <si>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</si>
  <si>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</si>
  <si>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</si>
  <si>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</si>
  <si>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</si>
  <si>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</si>
  <si>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</si>
  <si>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</si>
  <si>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</si>
  <si>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</si>
  <si>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</si>
  <si>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</si>
  <si>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</si>
  <si>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</si>
  <si>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</si>
  <si>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</si>
  <si>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</si>
  <si>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</si>
  <si>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</si>
  <si>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</si>
  <si>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</si>
  <si>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</si>
  <si>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</si>
  <si>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</si>
  <si>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</si>
  <si>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</si>
  <si>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</si>
  <si>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</si>
  <si>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</si>
  <si>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</si>
  <si>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</si>
  <si>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</si>
  <si>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</si>
  <si>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</si>
  <si>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</si>
  <si>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</si>
  <si>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</si>
  <si>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</si>
  <si>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</si>
  <si>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</si>
  <si>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</si>
  <si>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</si>
  <si>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</si>
  <si>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</si>
  <si>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</si>
  <si>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</si>
  <si>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</si>
  <si>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</si>
  <si>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</si>
  <si>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</si>
  <si>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</si>
  <si>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</si>
  <si>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</si>
  <si>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</si>
  <si>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</si>
  <si>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</si>
  <si>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</si>
  <si>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</si>
  <si>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</si>
  <si>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</si>
  <si>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</si>
  <si>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</si>
  <si>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</si>
  <si>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</si>
  <si>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</si>
  <si>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</si>
  <si>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</si>
  <si>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</si>
  <si>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</si>
  <si>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</si>
  <si>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</si>
  <si>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</si>
  <si>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</si>
  <si>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</si>
  <si>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</si>
  <si>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</si>
  <si>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</si>
  <si>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</si>
  <si>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</si>
  <si>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</si>
  <si>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</si>
  <si>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</si>
  <si>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</si>
  <si>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</si>
  <si>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</si>
  <si>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</si>
  <si>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</si>
  <si>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</si>
  <si>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</si>
  <si>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</si>
  <si>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</si>
  <si>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</si>
  <si>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</si>
  <si>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</si>
  <si>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</si>
  <si>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</si>
  <si>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</si>
  <si>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</si>
  <si>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</si>
  <si>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</si>
  <si>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</si>
  <si>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</si>
  <si>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</si>
  <si>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</si>
  <si>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</si>
  <si>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</si>
  <si>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</si>
  <si>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</si>
  <si>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</si>
  <si>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</si>
  <si>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</si>
  <si>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</si>
  <si>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</si>
  <si>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</si>
  <si>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</si>
  <si>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</si>
  <si>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</si>
  <si>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</si>
  <si>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</si>
  <si>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</si>
  <si>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</si>
  <si>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</si>
  <si>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</si>
  <si>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</si>
  <si>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</si>
  <si>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</si>
  <si>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</si>
  <si>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</si>
  <si>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</si>
  <si>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</si>
  <si>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</si>
  <si>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</si>
  <si>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</si>
  <si>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</si>
  <si>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</si>
  <si>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</si>
  <si>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</si>
  <si>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</si>
  <si>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</si>
  <si>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</si>
  <si>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</si>
  <si>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</si>
  <si>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</si>
  <si>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</si>
  <si>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</si>
  <si>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</si>
  <si>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</si>
  <si>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</si>
  <si>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</si>
  <si>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</si>
  <si>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</si>
  <si>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</si>
  <si>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</si>
  <si>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</si>
  <si>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</si>
  <si>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</si>
  <si>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</si>
  <si>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</si>
  <si>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</si>
  <si>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</si>
  <si>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</si>
  <si>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</si>
  <si>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</si>
  <si>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</si>
  <si>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</si>
  <si>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</si>
  <si>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</si>
  <si>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</si>
  <si>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</si>
  <si>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</si>
  <si>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</si>
  <si>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</si>
  <si>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</si>
  <si>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</si>
  <si>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</si>
  <si>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</si>
  <si>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</si>
  <si>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</si>
  <si>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</si>
  <si>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</si>
  <si>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</si>
  <si>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</si>
  <si>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</si>
  <si>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</si>
  <si>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</si>
  <si>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</si>
  <si>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</si>
  <si>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</si>
  <si>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</si>
  <si>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</si>
  <si>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</si>
  <si>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</si>
  <si>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</si>
  <si>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</si>
  <si>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</si>
  <si>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</si>
  <si>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</si>
  <si>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</si>
  <si>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</si>
  <si>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</si>
  <si>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</si>
  <si>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</si>
  <si>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</si>
  <si>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</si>
  <si>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</si>
  <si>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</si>
  <si>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</si>
  <si>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</si>
  <si>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</si>
  <si>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</si>
  <si>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</si>
  <si>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</si>
  <si>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</si>
  <si>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</si>
  <si>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</si>
  <si>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</si>
  <si>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</si>
  <si>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</si>
  <si>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</si>
  <si>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</si>
  <si>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</si>
  <si>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</si>
  <si>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</si>
  <si>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</si>
  <si>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</si>
  <si>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</si>
  <si>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</si>
  <si>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</si>
  <si>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</si>
  <si>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</si>
  <si>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</si>
  <si>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</si>
  <si>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</si>
  <si>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</si>
  <si>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</si>
  <si>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</si>
  <si>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</si>
  <si>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</si>
  <si>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</si>
  <si>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</si>
  <si>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</si>
  <si>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</si>
  <si>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</si>
  <si>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</si>
  <si>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</si>
  <si>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</si>
  <si>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</si>
  <si>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</si>
  <si>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</si>
  <si>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</si>
  <si>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</si>
  <si>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</si>
  <si>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</si>
  <si>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</si>
  <si>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</si>
  <si>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</si>
  <si>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</si>
  <si>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</si>
  <si>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</si>
  <si>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</si>
  <si>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</si>
  <si>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</si>
  <si>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</si>
  <si>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</si>
  <si>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</si>
  <si>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</si>
  <si>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</si>
  <si>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</si>
  <si>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</si>
  <si>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</si>
  <si>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</si>
  <si>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</si>
  <si>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</si>
  <si>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</si>
  <si>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</si>
  <si>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</si>
  <si>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</si>
  <si>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</si>
  <si>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</si>
  <si>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</si>
  <si>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</si>
  <si>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</si>
  <si>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</si>
  <si>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</si>
  <si>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</si>
  <si>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</si>
  <si>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</si>
  <si>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</si>
  <si>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</si>
  <si>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</si>
  <si>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</si>
  <si>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</si>
  <si>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</si>
  <si>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</si>
  <si>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</si>
  <si>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</si>
  <si>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</si>
  <si>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</si>
  <si>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</si>
  <si>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</si>
  <si>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</si>
  <si>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</si>
  <si>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</si>
  <si>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</si>
  <si>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</si>
  <si>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</si>
  <si>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</si>
  <si>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</si>
  <si>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</si>
  <si>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</si>
  <si>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</si>
  <si>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</si>
  <si>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</si>
  <si>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</si>
  <si>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</si>
  <si>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</si>
  <si>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</si>
  <si>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</si>
  <si>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</si>
  <si>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</si>
  <si>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</si>
  <si>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</si>
  <si>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</si>
  <si>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</si>
  <si>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</si>
  <si>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</si>
  <si>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</si>
  <si>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</si>
  <si>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</si>
  <si>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</si>
  <si>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</si>
  <si>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</si>
  <si>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</si>
  <si>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</si>
  <si>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</si>
  <si>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</si>
  <si>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</si>
  <si>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</si>
  <si>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</si>
  <si>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</si>
  <si>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</si>
  <si>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</si>
  <si>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</si>
  <si>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</si>
  <si>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</si>
  <si>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</si>
  <si>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</si>
  <si>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</si>
  <si>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</si>
  <si>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</si>
  <si>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</si>
  <si>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</si>
  <si>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</si>
  <si>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</si>
  <si>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</si>
  <si>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</si>
  <si>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</si>
  <si>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</si>
  <si>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</si>
  <si>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</si>
  <si>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</si>
  <si>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</si>
  <si>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</si>
  <si>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</si>
  <si>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</si>
  <si>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</si>
  <si>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</si>
  <si>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</si>
  <si>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</si>
  <si>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</si>
  <si>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</si>
  <si>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</si>
  <si>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</si>
  <si>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</si>
  <si>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</si>
  <si>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</si>
  <si>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</si>
  <si>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</si>
  <si>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</si>
  <si>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</si>
  <si>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</si>
  <si>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</si>
  <si>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</si>
  <si>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</si>
  <si>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</si>
  <si>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</si>
  <si>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</si>
  <si>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</si>
  <si>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</si>
  <si>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</si>
  <si>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</si>
  <si>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</si>
  <si>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</si>
  <si>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</si>
  <si>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</si>
  <si>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</si>
  <si>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</si>
  <si>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</si>
  <si>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</si>
  <si>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</si>
  <si>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</si>
  <si>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</si>
  <si>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</si>
  <si>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</si>
  <si>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</si>
  <si>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</si>
  <si>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</si>
  <si>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</si>
  <si>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</si>
  <si>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</si>
  <si>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</si>
  <si>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</si>
  <si>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</si>
  <si>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</si>
  <si>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</si>
  <si>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</si>
  <si>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</si>
  <si>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</si>
  <si>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</si>
  <si>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</si>
  <si>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</si>
  <si>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</si>
  <si>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</si>
  <si>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</si>
  <si>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</si>
  <si>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</si>
  <si>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</si>
  <si>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</si>
  <si>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</si>
  <si>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</si>
  <si>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</si>
  <si>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</si>
  <si>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</si>
  <si>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</si>
  <si>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</si>
  <si>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</si>
  <si>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</si>
  <si>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</si>
  <si>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</si>
  <si>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</si>
  <si>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</si>
  <si>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</si>
  <si>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</si>
  <si>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</si>
  <si>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</si>
  <si>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</si>
  <si>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</si>
  <si>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</si>
  <si>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</si>
  <si>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</si>
  <si>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</si>
  <si>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</si>
  <si>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</si>
  <si>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</si>
  <si>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</si>
  <si>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</si>
  <si>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</si>
  <si>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</si>
  <si>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</si>
  <si>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</si>
  <si>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</si>
  <si>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</si>
  <si>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</si>
  <si>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</si>
  <si>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</si>
  <si>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</si>
  <si>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</si>
  <si>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</si>
  <si>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</si>
  <si>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</si>
  <si>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</si>
  <si>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</si>
  <si>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</si>
  <si>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</si>
  <si>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</si>
  <si>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</si>
  <si>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</si>
  <si>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</si>
  <si>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</si>
  <si>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</si>
  <si>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</si>
  <si>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</si>
  <si>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</si>
  <si>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</si>
  <si>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</si>
  <si>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</si>
  <si>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</si>
  <si>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</si>
  <si>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</si>
  <si>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</si>
  <si>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</si>
  <si>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</si>
  <si>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</si>
  <si>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</si>
  <si>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</si>
  <si>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</si>
  <si>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</si>
  <si>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</si>
  <si>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</si>
  <si>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</si>
  <si>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</si>
  <si>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</si>
  <si>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</si>
  <si>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</si>
  <si>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</si>
  <si>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</si>
  <si>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</si>
  <si>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</si>
  <si>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</si>
  <si>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</si>
  <si>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</si>
  <si>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</si>
  <si>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</si>
  <si>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</si>
  <si>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</si>
  <si>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</si>
  <si>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</si>
  <si>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</si>
  <si>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</si>
  <si>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</si>
  <si>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</si>
  <si>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</si>
  <si>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</si>
  <si>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</si>
  <si>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</si>
  <si>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</si>
  <si>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</si>
  <si>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</si>
  <si>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</si>
  <si>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</si>
  <si>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</si>
  <si>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</si>
  <si>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</si>
  <si>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</si>
  <si>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</si>
  <si>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</si>
  <si>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</si>
  <si>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</si>
  <si>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</si>
  <si>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</si>
  <si>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</si>
  <si>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</si>
  <si>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</si>
  <si>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</si>
  <si>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</si>
  <si>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</si>
  <si>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</si>
  <si>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</si>
  <si>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</si>
  <si>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</si>
  <si>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</si>
  <si>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</si>
  <si>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</si>
  <si>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</si>
  <si>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</si>
  <si>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</si>
  <si>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</si>
  <si>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</si>
  <si>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</si>
  <si>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</si>
  <si>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</si>
  <si>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</si>
  <si>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</si>
  <si>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</si>
  <si>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</si>
  <si>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</si>
  <si>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</si>
  <si>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</si>
  <si>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</si>
  <si>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</si>
  <si>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</si>
  <si>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</si>
  <si>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</si>
  <si>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</si>
  <si>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</si>
  <si>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</si>
  <si>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</si>
  <si>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</si>
  <si>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</si>
  <si>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</si>
  <si>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</si>
  <si>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</si>
  <si>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</si>
  <si>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</si>
  <si>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</si>
  <si>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</si>
  <si>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</si>
  <si>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</si>
  <si>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</si>
  <si>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</si>
  <si>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</si>
  <si>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</si>
  <si>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</si>
  <si>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</si>
  <si>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</si>
  <si>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</si>
  <si>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</si>
  <si>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</si>
  <si>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</si>
  <si>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</si>
  <si>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</si>
  <si>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</si>
  <si>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</si>
  <si>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</si>
  <si>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</si>
  <si>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</si>
  <si>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</si>
  <si>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</si>
  <si>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</si>
  <si>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</si>
  <si>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</si>
  <si>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</si>
  <si>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</si>
  <si>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</si>
  <si>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</si>
  <si>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</si>
  <si>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</si>
  <si>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</si>
  <si>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</si>
  <si>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</si>
  <si>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</si>
  <si>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</si>
  <si>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</si>
  <si>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</si>
  <si>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</si>
  <si>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</si>
  <si>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</si>
  <si>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</si>
  <si>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</si>
  <si>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</si>
  <si>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</si>
  <si>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</si>
  <si>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</si>
  <si>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</si>
  <si>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</si>
  <si>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</si>
  <si>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</si>
  <si>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</si>
  <si>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</si>
  <si>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</si>
  <si>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</si>
  <si>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</si>
  <si>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</si>
  <si>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</si>
  <si>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</si>
  <si>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</si>
  <si>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</si>
  <si>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</si>
  <si>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</si>
  <si>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</si>
  <si>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</si>
  <si>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</si>
  <si>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</si>
  <si>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</si>
  <si>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</si>
  <si>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</si>
  <si>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</si>
  <si>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</si>
  <si>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</si>
  <si>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</si>
  <si>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</si>
  <si>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</si>
  <si>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</si>
  <si>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</si>
  <si>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</si>
  <si>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</si>
  <si>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</si>
  <si>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</si>
  <si>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</si>
  <si>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</si>
  <si>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</si>
  <si>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</si>
  <si>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</si>
  <si>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</si>
  <si>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</si>
  <si>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</si>
  <si>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</si>
  <si>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</si>
  <si>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</si>
  <si>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</si>
  <si>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</si>
  <si>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</si>
  <si>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</si>
  <si>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</si>
  <si>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</si>
  <si>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</si>
  <si>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</si>
  <si>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</si>
  <si>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</si>
  <si>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</si>
  <si>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</si>
  <si>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</si>
  <si>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</si>
  <si>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</si>
  <si>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</si>
  <si>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</si>
  <si>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</si>
  <si>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</si>
  <si>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</si>
  <si>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</si>
  <si>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</si>
  <si>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</si>
  <si>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</si>
  <si>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</si>
  <si>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</si>
  <si>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</si>
  <si>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</si>
  <si>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</si>
  <si>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</si>
  <si>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</si>
  <si>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</si>
  <si>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</si>
  <si>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</si>
  <si>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</si>
  <si>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</si>
  <si>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</si>
  <si>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</si>
  <si>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</si>
  <si>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</si>
  <si>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</si>
  <si>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</si>
  <si>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</si>
  <si>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</si>
  <si>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</si>
  <si>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</si>
  <si>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</si>
  <si>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</si>
  <si>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</si>
  <si>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</si>
  <si>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</si>
  <si>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</si>
  <si>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</si>
  <si>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</si>
  <si>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</si>
  <si>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</si>
  <si>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</si>
  <si>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</si>
  <si>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</si>
  <si>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</si>
  <si>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</si>
  <si>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</si>
  <si>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</si>
  <si>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</si>
  <si>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</si>
  <si>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</si>
  <si>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</si>
  <si>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</si>
  <si>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</si>
  <si>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</si>
  <si>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</si>
  <si>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</si>
  <si>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</si>
  <si>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</si>
  <si>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</si>
  <si>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</si>
  <si>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</si>
  <si>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</si>
  <si>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</si>
  <si>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</si>
  <si>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</si>
  <si>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</si>
  <si>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</si>
  <si>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</si>
  <si>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</si>
  <si>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</si>
  <si>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</si>
  <si>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</si>
  <si>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</si>
  <si>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</si>
  <si>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</si>
  <si>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</si>
  <si>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</si>
  <si>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</si>
  <si>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</si>
  <si>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</si>
  <si>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</si>
  <si>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</si>
  <si>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</si>
  <si>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</si>
  <si>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</si>
  <si>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</si>
  <si>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</si>
  <si>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</si>
  <si>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</si>
  <si>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</si>
  <si>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</si>
  <si>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</si>
  <si>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</si>
  <si>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</si>
  <si>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</si>
  <si>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</si>
  <si>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</si>
  <si>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</si>
  <si>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</si>
  <si>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</si>
  <si>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</si>
  <si>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</si>
  <si>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</si>
  <si>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</si>
  <si>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</si>
  <si>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</si>
  <si>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</si>
  <si>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</si>
  <si>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</si>
  <si>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</si>
  <si>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</si>
  <si>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</si>
  <si>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</si>
  <si>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</si>
  <si>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</si>
  <si>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</si>
  <si>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</si>
  <si>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</si>
  <si>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</si>
  <si>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</si>
  <si>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</si>
  <si>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</si>
  <si>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</si>
  <si>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</si>
  <si>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</si>
  <si>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</si>
  <si>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</si>
  <si>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</si>
  <si>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</si>
  <si>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</si>
  <si>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</si>
  <si>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</si>
  <si>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</si>
  <si>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</si>
  <si>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</si>
  <si>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</si>
  <si>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</si>
  <si>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</si>
  <si>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</si>
  <si>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</si>
  <si>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</si>
  <si>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</si>
  <si>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</si>
  <si>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</si>
  <si>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</si>
  <si>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</si>
  <si>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</si>
  <si>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</si>
  <si>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</si>
  <si>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</si>
  <si>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</si>
  <si>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</si>
  <si>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</si>
  <si>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</si>
  <si>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</si>
  <si>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</si>
  <si>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</si>
  <si>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</si>
  <si>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</si>
  <si>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</si>
  <si>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</si>
  <si>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</si>
  <si>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</si>
  <si>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</si>
  <si>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</si>
  <si>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</si>
  <si>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</si>
  <si>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</si>
  <si>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</si>
  <si>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</si>
  <si>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</si>
  <si>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</si>
  <si>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</si>
  <si>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</si>
  <si>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</si>
  <si>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</si>
  <si>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</si>
  <si>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</si>
  <si>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</si>
  <si>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</si>
  <si>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</si>
  <si>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</si>
  <si>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</si>
  <si>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</si>
  <si>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</si>
  <si>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</si>
  <si>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</si>
  <si>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</si>
  <si>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</si>
  <si>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</si>
  <si>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</si>
  <si>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</si>
  <si>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</si>
  <si>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</si>
  <si>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</si>
  <si>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</si>
  <si>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</si>
  <si>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</si>
  <si>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</si>
  <si>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</si>
  <si>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</si>
  <si>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</si>
  <si>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</si>
  <si>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</si>
  <si>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</si>
  <si>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</si>
  <si>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</si>
  <si>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</si>
  <si>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</si>
  <si>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</si>
  <si>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</si>
  <si>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</si>
  <si>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</si>
  <si>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</si>
  <si>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</si>
  <si>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</si>
  <si>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</si>
  <si>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</si>
  <si>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</si>
  <si>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</si>
  <si>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</si>
  <si>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</si>
  <si>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</si>
  <si>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</si>
  <si>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</si>
  <si>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</si>
  <si>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</si>
  <si>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</si>
  <si>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</si>
  <si>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</si>
  <si>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</si>
  <si>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</si>
  <si>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</si>
  <si>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</si>
  <si>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</si>
  <si>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</si>
  <si>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</si>
  <si>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</si>
  <si>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</si>
  <si>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</si>
  <si>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</si>
  <si>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</si>
  <si>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</si>
  <si>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</si>
  <si>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</si>
  <si>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</si>
  <si>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</si>
  <si>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</si>
  <si>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</si>
  <si>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</si>
  <si>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</si>
  <si>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</si>
  <si>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</si>
  <si>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</si>
  <si>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</si>
  <si>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</si>
  <si>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</si>
  <si>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</si>
  <si>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</si>
  <si>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</si>
  <si>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</si>
  <si>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</si>
  <si>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</si>
  <si>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</si>
  <si>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</si>
  <si>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</si>
  <si>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</si>
  <si>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</si>
  <si>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</si>
  <si>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</si>
  <si>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</si>
  <si>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</si>
  <si>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</si>
  <si>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</si>
  <si>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</si>
  <si>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</si>
  <si>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</si>
  <si>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</si>
  <si>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</si>
  <si>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</si>
  <si>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</si>
  <si>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</si>
  <si>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</si>
  <si>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</si>
  <si>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</si>
  <si>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</si>
  <si>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</si>
  <si>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</si>
  <si>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</si>
  <si>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</si>
  <si>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</si>
  <si>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</si>
  <si>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</si>
  <si>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</si>
  <si>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</si>
  <si>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</si>
  <si>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</si>
  <si>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</si>
  <si>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</si>
  <si>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</si>
  <si>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</si>
  <si>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</si>
  <si>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</si>
  <si>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</si>
  <si>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</si>
  <si>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</si>
  <si>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</si>
  <si>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</si>
  <si>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</si>
  <si>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</si>
  <si>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</si>
  <si>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</si>
  <si>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</si>
  <si>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</si>
  <si>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</si>
  <si>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</si>
  <si>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</si>
  <si>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</si>
  <si>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</si>
  <si>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</si>
  <si>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</si>
  <si>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</si>
  <si>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</si>
  <si>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</si>
  <si>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</si>
  <si>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</si>
  <si>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</si>
  <si>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</si>
  <si>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</si>
  <si>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</si>
  <si>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</si>
  <si>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</si>
  <si>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</si>
  <si>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</si>
  <si>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</si>
  <si>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</si>
  <si>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</si>
  <si>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</si>
  <si>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</si>
  <si>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</si>
  <si>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</si>
  <si>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</si>
  <si>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</si>
  <si>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</si>
  <si>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</si>
  <si>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</si>
  <si>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</si>
  <si>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</si>
  <si>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</si>
  <si>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</si>
  <si>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</si>
  <si>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</si>
  <si>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</si>
  <si>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</si>
  <si>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</si>
  <si>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</si>
  <si>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</si>
  <si>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</si>
  <si>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</si>
  <si>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</si>
  <si>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</si>
  <si>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</si>
  <si>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</si>
  <si>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</si>
  <si>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</si>
  <si>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</si>
  <si>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</si>
  <si>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</si>
  <si>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</si>
  <si>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</si>
  <si>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</si>
  <si>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</si>
  <si>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</si>
  <si>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</si>
  <si>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</si>
  <si>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</si>
  <si>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</si>
  <si>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</si>
  <si>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</si>
  <si>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</si>
  <si>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</si>
  <si>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</si>
  <si>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</si>
  <si>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</si>
  <si>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</si>
  <si>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</si>
  <si>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</si>
  <si>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</si>
  <si>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</si>
  <si>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</si>
  <si>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</si>
  <si>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</si>
  <si>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</si>
  <si>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</si>
  <si>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</si>
  <si>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</si>
  <si>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</si>
  <si>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</si>
  <si>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</si>
  <si>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</si>
  <si>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</si>
  <si>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</si>
  <si>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</si>
  <si>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</si>
  <si>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</si>
  <si>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</si>
  <si>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</si>
  <si>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</si>
  <si>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</si>
  <si>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</si>
  <si>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</si>
  <si>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</si>
  <si>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</si>
  <si>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</si>
  <si>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</si>
  <si>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</si>
  <si>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</si>
  <si>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</si>
  <si>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</si>
  <si>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</si>
  <si>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</si>
  <si>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</si>
  <si>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</si>
  <si>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</si>
  <si>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</si>
  <si>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</si>
  <si>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</si>
  <si>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</si>
  <si>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</si>
  <si>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</si>
  <si>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</si>
  <si>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</si>
  <si>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</si>
  <si>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</si>
  <si>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</si>
  <si>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</si>
  <si>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</si>
  <si>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</si>
  <si>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</si>
  <si>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</si>
  <si>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</si>
  <si>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</si>
  <si>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</si>
  <si>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</si>
  <si>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</si>
  <si>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</si>
  <si>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</si>
  <si>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</si>
  <si>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</si>
  <si>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</si>
  <si>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</si>
  <si>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</si>
  <si>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</si>
  <si>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</si>
  <si>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</si>
  <si>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</si>
  <si>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</si>
  <si>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</si>
  <si>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</si>
  <si>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</si>
  <si>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</si>
  <si>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</si>
  <si>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</si>
  <si>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</si>
  <si>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</si>
  <si>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</si>
  <si>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</si>
  <si>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</si>
  <si>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</si>
  <si>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</si>
  <si>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</si>
  <si>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</si>
  <si>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</si>
  <si>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</si>
  <si>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</si>
  <si>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</si>
  <si>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</si>
  <si>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</si>
  <si>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</si>
  <si>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</si>
  <si>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</si>
  <si>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</si>
  <si>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</si>
  <si>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</si>
  <si>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</si>
  <si>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</si>
  <si>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</si>
  <si>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</si>
  <si>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</si>
  <si>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</si>
  <si>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</si>
  <si>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</si>
  <si>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</si>
  <si>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</si>
  <si>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</si>
  <si>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</si>
  <si>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</si>
  <si>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</si>
  <si>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</si>
  <si>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</si>
  <si>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</si>
  <si>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</si>
  <si>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</si>
  <si>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</si>
  <si>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</si>
  <si>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</si>
  <si>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</si>
  <si>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</si>
  <si>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</si>
  <si>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</si>
  <si>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</si>
  <si>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</si>
  <si>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</si>
  <si>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</si>
  <si>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</si>
  <si>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</si>
  <si>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</si>
  <si>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</si>
  <si>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</si>
  <si>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</si>
  <si>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</si>
  <si>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</si>
  <si>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</si>
  <si>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</si>
  <si>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</si>
  <si>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</si>
  <si>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</si>
  <si>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</si>
  <si>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</si>
  <si>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</si>
  <si>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</si>
  <si>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</si>
  <si>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</si>
  <si>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</si>
  <si>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</si>
  <si>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</si>
  <si>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</si>
  <si>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</si>
  <si>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</si>
  <si>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</si>
  <si>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</si>
  <si>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</si>
  <si>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</si>
  <si>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</si>
  <si>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</si>
  <si>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</si>
  <si>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</si>
  <si>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</si>
  <si>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</si>
  <si>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</si>
  <si>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</si>
  <si>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</si>
  <si>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</si>
  <si>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</si>
  <si>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</si>
  <si>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</si>
  <si>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</si>
  <si>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</si>
  <si>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</si>
  <si>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</si>
  <si>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</si>
  <si>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</si>
  <si>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</si>
  <si>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</si>
  <si>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</si>
  <si>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</si>
  <si>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</si>
  <si>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</si>
  <si>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</si>
  <si>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</si>
  <si>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</si>
  <si>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</si>
  <si>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</si>
  <si>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</si>
  <si>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</si>
  <si>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</si>
  <si>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</si>
  <si>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</si>
  <si>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</si>
  <si>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</si>
  <si>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</si>
  <si>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</si>
  <si>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</si>
  <si>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</si>
  <si>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</si>
  <si>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</si>
  <si>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</si>
  <si>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</si>
  <si>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</si>
  <si>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</si>
  <si>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</si>
  <si>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</si>
  <si>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</si>
  <si>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</si>
  <si>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</si>
  <si>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</si>
  <si>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</si>
  <si>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</si>
  <si>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</si>
  <si>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</si>
  <si>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</si>
  <si>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</si>
  <si>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</si>
  <si>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</si>
  <si>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</si>
  <si>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</si>
  <si>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</si>
  <si>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</si>
  <si>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</si>
  <si>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</si>
  <si>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</si>
  <si>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</si>
  <si>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</si>
  <si>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</si>
  <si>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</si>
  <si>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</si>
  <si>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</si>
  <si>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</si>
  <si>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</si>
  <si>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</si>
  <si>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</si>
  <si>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</si>
  <si>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</si>
  <si>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</si>
  <si>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</si>
  <si>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</si>
  <si>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</si>
  <si>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</si>
  <si>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</si>
  <si>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</si>
  <si>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</si>
  <si>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</si>
  <si>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</si>
  <si>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</si>
  <si>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</si>
  <si>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</si>
  <si>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</si>
  <si>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</si>
  <si>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</si>
  <si>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</si>
  <si>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</si>
  <si>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</si>
  <si>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</si>
  <si>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</si>
  <si>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</si>
  <si>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</si>
  <si>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</si>
  <si>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</si>
  <si>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</si>
  <si>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</si>
  <si>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</si>
  <si>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</si>
  <si>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</si>
  <si>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</si>
  <si>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</si>
  <si>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</si>
  <si>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</si>
  <si>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</si>
  <si>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</si>
  <si>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</si>
  <si>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</si>
  <si>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</si>
  <si>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</si>
  <si>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</si>
  <si>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</si>
  <si>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</si>
  <si>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</si>
  <si>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</si>
  <si>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</si>
  <si>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</si>
  <si>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</si>
  <si>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</si>
  <si>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</si>
  <si>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</si>
  <si>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</si>
  <si>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</si>
  <si>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</si>
  <si>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</si>
  <si>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</si>
  <si>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</si>
  <si>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</si>
  <si>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</si>
  <si>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</si>
  <si>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</si>
  <si>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</si>
  <si>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</si>
  <si>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</si>
  <si>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</si>
  <si>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</si>
  <si>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</si>
  <si>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</si>
  <si>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</si>
  <si>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</si>
  <si>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</si>
  <si>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</si>
  <si>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</si>
  <si>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</si>
  <si>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</si>
  <si>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</si>
  <si>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</si>
  <si>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</si>
  <si>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</si>
  <si>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</si>
  <si>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</si>
  <si>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</si>
  <si>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</si>
  <si>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</si>
  <si>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</si>
  <si>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</si>
  <si>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</si>
  <si>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</si>
  <si>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</si>
  <si>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</si>
  <si>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</si>
  <si>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</si>
  <si>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</si>
  <si>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</si>
  <si>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</si>
  <si>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</si>
  <si>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</si>
  <si>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</si>
  <si>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</si>
  <si>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</si>
  <si>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</si>
  <si>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</si>
  <si>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</si>
  <si>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</si>
  <si>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</si>
  <si>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</si>
  <si>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</si>
  <si>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</si>
  <si>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</si>
  <si>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</si>
  <si>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</si>
  <si>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</si>
  <si>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</si>
  <si>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</si>
  <si>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</si>
  <si>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</si>
  <si>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</si>
  <si>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</si>
  <si>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</si>
  <si>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</si>
  <si>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</si>
  <si>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</si>
  <si>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</si>
  <si>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</si>
  <si>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</si>
  <si>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</si>
  <si>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</si>
  <si>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</si>
  <si>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</si>
  <si>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</si>
  <si>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</si>
  <si>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</si>
  <si>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</si>
  <si>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</si>
  <si>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</si>
  <si>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</si>
  <si>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</si>
  <si>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</si>
  <si>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</si>
  <si>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</si>
  <si>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</si>
  <si>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</si>
  <si>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</si>
  <si>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</si>
  <si>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</si>
  <si>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</si>
  <si>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</si>
  <si>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</si>
  <si>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</si>
  <si>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</si>
  <si>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</si>
  <si>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</si>
  <si>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</si>
  <si>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</si>
  <si>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</si>
  <si>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</si>
  <si>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</si>
  <si>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</si>
  <si>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</si>
  <si>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</si>
  <si>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</si>
  <si>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</si>
  <si>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</si>
  <si>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</si>
  <si>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</si>
  <si>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</si>
  <si>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</si>
  <si>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</si>
  <si>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</si>
  <si>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</si>
  <si>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</si>
  <si>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</si>
  <si>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</si>
  <si>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</si>
  <si>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</si>
  <si>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</si>
  <si>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</si>
  <si>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</si>
  <si>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</si>
  <si>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</si>
  <si>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</si>
  <si>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</si>
  <si>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</si>
  <si>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</si>
  <si>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</si>
  <si>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</si>
  <si>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</si>
  <si>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</si>
  <si>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</si>
  <si>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</si>
  <si>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</si>
  <si>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</si>
  <si>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</si>
  <si>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</si>
  <si>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</si>
  <si>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</si>
  <si>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</si>
  <si>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</si>
  <si>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</si>
  <si>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</si>
  <si>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</si>
  <si>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</si>
  <si>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</si>
  <si>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</si>
  <si>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</si>
  <si>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</si>
  <si>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</si>
  <si>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</si>
  <si>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</si>
  <si>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</si>
  <si>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</si>
  <si>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</si>
  <si>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</si>
  <si>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</si>
  <si>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</si>
  <si>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</si>
  <si>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</si>
  <si>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</si>
  <si>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</si>
  <si>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</si>
  <si>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</si>
  <si>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</si>
  <si>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</si>
  <si>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</si>
  <si>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</si>
  <si>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</si>
  <si>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</si>
  <si>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</si>
  <si>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</si>
  <si>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</si>
  <si>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</si>
  <si>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</si>
  <si>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</si>
  <si>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</si>
  <si>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</si>
  <si>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</si>
  <si>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</si>
  <si>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</si>
  <si>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</si>
  <si>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</si>
  <si>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</si>
  <si>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</si>
  <si>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</si>
  <si>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</si>
  <si>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</si>
  <si>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</si>
  <si>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</si>
  <si>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</si>
  <si>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</si>
  <si>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</si>
  <si>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</si>
  <si>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</si>
  <si>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</si>
  <si>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</si>
  <si>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</si>
  <si>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</si>
  <si>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</si>
  <si>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</si>
  <si>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</si>
  <si>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</si>
  <si>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</si>
  <si>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</si>
  <si>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</si>
  <si>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</si>
  <si>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</si>
  <si>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</si>
  <si>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</si>
  <si>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</si>
  <si>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</si>
  <si>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</si>
  <si>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</si>
  <si>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</si>
  <si>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</si>
  <si>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</si>
  <si>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</si>
  <si>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</si>
  <si>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</si>
  <si>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</si>
  <si>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</si>
  <si>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</si>
  <si>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</si>
  <si>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</si>
  <si>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</si>
  <si>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</si>
  <si>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</si>
  <si>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</si>
  <si>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</si>
  <si>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</si>
  <si>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</si>
  <si>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</si>
  <si>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</si>
  <si>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</si>
  <si>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</si>
  <si>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</si>
  <si>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</si>
  <si>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</si>
  <si>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</si>
  <si>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</si>
  <si>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</si>
  <si>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</si>
  <si>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</si>
  <si>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</si>
  <si>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</si>
  <si>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</si>
  <si>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</si>
  <si>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</si>
  <si>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</si>
  <si>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</si>
  <si>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</si>
  <si>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</si>
  <si>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</si>
  <si>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</si>
  <si>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</si>
  <si>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</si>
  <si>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</si>
  <si>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</si>
  <si>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</si>
  <si>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</si>
  <si>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</si>
  <si>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</si>
  <si>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</si>
  <si>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</si>
  <si>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</si>
  <si>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</si>
  <si>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</si>
  <si>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</si>
  <si>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</si>
  <si>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</si>
  <si>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</si>
  <si>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</si>
  <si>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</si>
  <si>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</si>
  <si>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</si>
  <si>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</si>
  <si>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</si>
  <si>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</si>
  <si>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</si>
  <si>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</si>
  <si>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</si>
  <si>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</si>
  <si>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</si>
  <si>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</si>
  <si>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</si>
  <si>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</si>
  <si>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</si>
  <si>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</si>
  <si>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</si>
  <si>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</si>
  <si>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</si>
  <si>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</si>
  <si>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</si>
  <si>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</si>
  <si>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</si>
  <si>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</si>
  <si>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</si>
  <si>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</si>
  <si>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</si>
  <si>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</si>
  <si>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</si>
  <si>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</si>
  <si>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</si>
  <si>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</si>
  <si>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</si>
  <si>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</si>
  <si>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</si>
  <si>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</si>
  <si>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</si>
  <si>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</si>
  <si>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</si>
  <si>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</si>
  <si>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</si>
  <si>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</si>
  <si>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</si>
  <si>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</si>
  <si>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</si>
  <si>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</si>
  <si>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</si>
  <si>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</si>
  <si>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</si>
  <si>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</si>
  <si>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</si>
  <si>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</si>
  <si>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</si>
  <si>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</si>
  <si>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</si>
  <si>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</si>
  <si>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</si>
  <si>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</si>
  <si>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</si>
  <si>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</si>
  <si>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</si>
  <si>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</si>
  <si>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</si>
  <si>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</si>
  <si>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</si>
  <si>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</si>
  <si>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</si>
  <si>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</si>
  <si>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</si>
  <si>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</si>
  <si>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</si>
  <si>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</si>
  <si>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</si>
  <si>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</si>
  <si>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</si>
  <si>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</si>
  <si>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</si>
  <si>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</si>
  <si>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</si>
  <si>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</si>
  <si>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</si>
  <si>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</si>
  <si>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</si>
  <si>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</si>
  <si>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</si>
  <si>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</si>
  <si>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</si>
  <si>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</si>
  <si>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</si>
  <si>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</si>
  <si>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</si>
  <si>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</si>
  <si>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</si>
  <si>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</si>
  <si>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</si>
  <si>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</si>
  <si>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</si>
  <si>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</si>
  <si>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</si>
  <si>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</si>
  <si>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</si>
  <si>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</si>
  <si>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</si>
  <si>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</si>
  <si>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</si>
  <si>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</si>
  <si>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</si>
  <si>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</si>
  <si>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</si>
  <si>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</si>
  <si>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</si>
  <si>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</si>
  <si>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</si>
  <si>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</si>
  <si>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</si>
  <si>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</si>
  <si>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</si>
  <si>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</si>
  <si>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</si>
  <si>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</si>
  <si>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</si>
  <si>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</si>
  <si>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</si>
  <si>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</si>
  <si>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</si>
  <si>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</si>
  <si>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</si>
  <si>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</si>
  <si>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</si>
  <si>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</si>
  <si>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</si>
  <si>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</si>
  <si>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</si>
  <si>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</si>
  <si>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</si>
  <si>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</si>
  <si>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</si>
  <si>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</si>
  <si>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</si>
  <si>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</si>
  <si>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</si>
  <si>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</si>
  <si>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</si>
  <si>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</si>
  <si>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</si>
  <si>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</si>
  <si>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</si>
  <si>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</si>
  <si>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</si>
  <si>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</si>
  <si>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</si>
  <si>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</si>
  <si>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</si>
  <si>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</si>
  <si>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</si>
  <si>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</si>
  <si>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</si>
  <si>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</si>
  <si>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</si>
  <si>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</si>
  <si>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</si>
  <si>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</si>
  <si>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</si>
  <si>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</si>
  <si>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</si>
  <si>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</si>
  <si>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</si>
  <si>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</si>
  <si>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</si>
  <si>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</si>
  <si>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</si>
  <si>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</si>
  <si>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</si>
  <si>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</si>
  <si>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</si>
  <si>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</si>
  <si>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</si>
  <si>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</si>
  <si>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</si>
  <si>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</si>
  <si>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</si>
  <si>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</si>
  <si>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</si>
  <si>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</si>
  <si>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</si>
  <si>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</si>
  <si>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</si>
  <si>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</si>
  <si>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</si>
  <si>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</si>
  <si>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</si>
  <si>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</si>
  <si>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</si>
  <si>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</si>
  <si>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</si>
  <si>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</si>
  <si>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</si>
  <si>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</si>
  <si>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</si>
  <si>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</si>
  <si>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</si>
  <si>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</si>
  <si>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</si>
  <si>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</si>
  <si>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</si>
  <si>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</si>
  <si>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</si>
  <si>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</si>
  <si>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</si>
  <si>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</si>
  <si>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</si>
  <si>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</si>
  <si>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</si>
  <si>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</si>
  <si>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</si>
  <si>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</si>
  <si>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</si>
  <si>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</si>
  <si>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</si>
  <si>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</si>
  <si>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</si>
  <si>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</si>
  <si>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</si>
  <si>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</si>
  <si>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</si>
  <si>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</si>
  <si>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</si>
  <si>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</si>
  <si>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</si>
  <si>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</si>
  <si>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</si>
  <si>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</si>
  <si>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</si>
  <si>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</si>
  <si>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</si>
  <si>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</si>
  <si>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</si>
  <si>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</si>
  <si>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</si>
  <si>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</si>
  <si>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</si>
  <si>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</si>
  <si>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</si>
  <si>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</si>
  <si>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</si>
  <si>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</si>
  <si>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</si>
  <si>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</si>
  <si>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</si>
  <si>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</si>
  <si>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</si>
  <si>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</si>
  <si>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</si>
  <si>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</si>
  <si>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</si>
  <si>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</si>
  <si>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</si>
  <si>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</si>
  <si>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</si>
  <si>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</si>
  <si>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</si>
  <si>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</si>
  <si>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</si>
  <si>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</si>
  <si>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</si>
  <si>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</si>
  <si>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</si>
  <si>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</si>
  <si>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</si>
  <si>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</si>
  <si>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</si>
  <si>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</si>
  <si>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</si>
  <si>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</si>
  <si>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</si>
  <si>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</si>
  <si>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</si>
  <si>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</si>
  <si>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</si>
  <si>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</si>
  <si>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</si>
  <si>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</si>
  <si>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</si>
  <si>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</si>
  <si>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</si>
  <si>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</si>
  <si>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</si>
  <si>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</si>
  <si>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</si>
  <si>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</si>
  <si>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</si>
  <si>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</si>
  <si>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</si>
  <si>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</si>
  <si>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</si>
  <si>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</si>
  <si>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</si>
  <si>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</si>
  <si>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</si>
  <si>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</si>
  <si>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</si>
  <si>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</si>
  <si>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</si>
  <si>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</si>
  <si>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</si>
  <si>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</si>
  <si>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</si>
  <si>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</si>
  <si>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</si>
  <si>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</si>
  <si>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</si>
  <si>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</si>
  <si>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</si>
  <si>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</si>
  <si>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</si>
  <si>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</si>
  <si>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</si>
  <si>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</si>
  <si>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</si>
  <si>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</si>
  <si>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</si>
  <si>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</si>
  <si>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</si>
  <si>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</si>
  <si>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</si>
  <si>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</si>
  <si>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</si>
  <si>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</si>
  <si>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</si>
  <si>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</si>
  <si>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</si>
  <si>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</si>
  <si>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</si>
  <si>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</si>
  <si>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</si>
  <si>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</si>
  <si>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</si>
  <si>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</si>
  <si>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</si>
  <si>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</si>
  <si>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</si>
  <si>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</si>
  <si>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</si>
  <si>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</si>
  <si>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</si>
  <si>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</si>
  <si>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</si>
  <si>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</si>
  <si>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</si>
  <si>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</si>
  <si>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</si>
  <si>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</si>
  <si>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</si>
  <si>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</si>
  <si>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</si>
  <si>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</si>
  <si>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</si>
  <si>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</si>
  <si>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</si>
  <si>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</si>
  <si>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</si>
  <si>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</si>
  <si>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</si>
  <si>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</si>
  <si>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</si>
  <si>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</si>
  <si>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</si>
  <si>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</si>
  <si>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</si>
  <si>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</si>
  <si>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</si>
  <si>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</si>
  <si>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</si>
  <si>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</si>
  <si>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</si>
  <si>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</si>
  <si>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</si>
  <si>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</si>
  <si>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</si>
  <si>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</si>
  <si>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</si>
  <si>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</si>
  <si>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</si>
  <si>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</si>
  <si>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</si>
  <si>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</si>
  <si>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</si>
  <si>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</si>
  <si>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</si>
  <si>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</si>
  <si>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</si>
  <si>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</si>
  <si>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</si>
  <si>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</si>
  <si>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</si>
  <si>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</si>
  <si>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</si>
  <si>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</si>
  <si>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</si>
  <si>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</si>
  <si>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</si>
  <si>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</si>
  <si>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</si>
  <si>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</si>
  <si>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</si>
  <si>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</si>
  <si>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</si>
  <si>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</si>
  <si>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</si>
  <si>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</si>
  <si>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</si>
  <si>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</si>
  <si>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</si>
  <si>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</si>
  <si>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</si>
  <si>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</si>
  <si>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</si>
  <si>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</si>
  <si>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</si>
  <si>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</si>
  <si>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</si>
  <si>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</si>
  <si>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</si>
  <si>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</si>
  <si>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</si>
  <si>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</si>
  <si>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</si>
  <si>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</si>
  <si>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</si>
  <si>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</si>
  <si>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</si>
  <si>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</si>
  <si>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</si>
  <si>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</si>
  <si>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</si>
  <si>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</si>
  <si>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</si>
  <si>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</si>
  <si>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</si>
  <si>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</si>
  <si>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</si>
  <si>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</si>
  <si>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</si>
  <si>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</si>
  <si>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</si>
  <si>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</si>
  <si>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</si>
  <si>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</si>
  <si>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</si>
  <si>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</si>
  <si>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</si>
  <si>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</si>
  <si>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</si>
  <si>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</si>
  <si>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</si>
  <si>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</si>
  <si>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</si>
  <si>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</si>
  <si>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</si>
  <si>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</si>
  <si>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</si>
  <si>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</si>
  <si>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</si>
  <si>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</si>
  <si>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</si>
  <si>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</si>
  <si>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</si>
  <si>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</si>
  <si>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</si>
  <si>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</si>
  <si>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</si>
  <si>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</si>
  <si>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</si>
  <si>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</si>
  <si>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</si>
  <si>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</si>
  <si>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</si>
  <si>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</si>
  <si>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</si>
  <si>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</si>
  <si>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</si>
  <si>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</si>
  <si>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</si>
  <si>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</si>
  <si>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</si>
  <si>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</si>
  <si>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</si>
  <si>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</si>
  <si>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</si>
  <si>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</si>
  <si>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</si>
  <si>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</si>
  <si>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</si>
  <si>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</si>
  <si>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</si>
  <si>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</si>
  <si>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</si>
  <si>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</si>
  <si>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</si>
  <si>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</si>
  <si>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</si>
  <si>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</si>
  <si>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</si>
  <si>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</si>
  <si>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</si>
  <si>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</si>
  <si>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</si>
  <si>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</si>
  <si>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</si>
  <si>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</si>
  <si>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</si>
  <si>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</si>
  <si>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</si>
  <si>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</si>
  <si>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</si>
  <si>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</si>
  <si>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</si>
  <si>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</si>
  <si>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</si>
  <si>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</si>
  <si>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</si>
  <si>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</si>
  <si>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</si>
  <si>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</si>
  <si>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</si>
  <si>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</si>
  <si>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</si>
  <si>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</si>
  <si>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</si>
  <si>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</si>
  <si>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</si>
  <si>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</si>
  <si>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</si>
  <si>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</si>
  <si>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</si>
  <si>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</si>
  <si>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</si>
  <si>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</si>
  <si>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</si>
  <si>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</si>
  <si>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</si>
  <si>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</si>
  <si>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</si>
  <si>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</si>
  <si>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</si>
  <si>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</si>
  <si>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</si>
  <si>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</si>
  <si>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</si>
  <si>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</si>
  <si>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</si>
  <si>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</si>
  <si>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</si>
  <si>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</si>
  <si>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</si>
  <si>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</si>
  <si>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</si>
  <si>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</si>
  <si>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</si>
  <si>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</si>
  <si>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</si>
  <si>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</si>
  <si>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</si>
  <si>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</si>
  <si>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</si>
  <si>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</si>
  <si>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</si>
  <si>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</si>
  <si>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</si>
  <si>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</si>
  <si>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</si>
  <si>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</si>
  <si>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</si>
  <si>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</si>
  <si>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</si>
  <si>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</si>
  <si>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</si>
  <si>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</si>
  <si>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</si>
  <si>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</si>
  <si>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</si>
  <si>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</si>
  <si>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</si>
  <si>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</si>
  <si>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</si>
  <si>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</si>
  <si>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</si>
  <si>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</si>
  <si>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</si>
  <si>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</si>
  <si>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</si>
  <si>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</si>
  <si>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</si>
  <si>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</si>
  <si>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</si>
  <si>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</si>
  <si>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</si>
  <si>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</si>
  <si>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</si>
  <si>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</si>
  <si>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</si>
  <si>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</si>
  <si>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</si>
  <si>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</si>
  <si>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</si>
  <si>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</si>
  <si>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</si>
  <si>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</si>
  <si>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</si>
  <si>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</si>
  <si>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</si>
  <si>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</si>
  <si>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</si>
  <si>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</si>
  <si>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</si>
  <si>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</si>
  <si>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</si>
  <si>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</si>
  <si>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</si>
  <si>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</si>
  <si>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</si>
  <si>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</si>
  <si>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</si>
  <si>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</si>
  <si>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</si>
  <si>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</si>
  <si>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</si>
  <si>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</si>
  <si>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</si>
  <si>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</si>
  <si>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</si>
  <si>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</si>
  <si>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</si>
  <si>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</si>
  <si>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</si>
  <si>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</si>
  <si>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</si>
  <si>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</si>
  <si>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</si>
  <si>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</si>
  <si>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</si>
  <si>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</si>
  <si>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</si>
  <si>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</si>
  <si>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</si>
  <si>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</si>
  <si>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</si>
  <si>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</si>
  <si>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</si>
  <si>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</si>
  <si>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</si>
  <si>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</si>
  <si>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</si>
  <si>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</si>
  <si>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</si>
  <si>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</si>
  <si>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</si>
  <si>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</si>
  <si>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</si>
  <si>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</si>
  <si>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</si>
  <si>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</si>
  <si>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</si>
  <si>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</si>
  <si>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</si>
  <si>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</si>
  <si>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</si>
  <si>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</si>
  <si>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</si>
  <si>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</si>
  <si>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</si>
  <si>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</si>
  <si>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</si>
  <si>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</si>
  <si>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</si>
  <si>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</si>
  <si>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</si>
  <si>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</si>
  <si>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</si>
  <si>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</si>
  <si>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</si>
  <si>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</si>
  <si>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</si>
  <si>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</si>
  <si>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</si>
  <si>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</si>
  <si>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</si>
  <si>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</si>
  <si>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</si>
  <si>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</si>
  <si>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</si>
  <si>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</si>
  <si>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</si>
  <si>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</si>
  <si>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</si>
  <si>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</si>
  <si>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</si>
  <si>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</si>
  <si>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</si>
  <si>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</si>
  <si>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</si>
  <si>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</si>
  <si>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</si>
  <si>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</si>
  <si>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</si>
  <si>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</si>
  <si>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</si>
  <si>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</si>
  <si>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</si>
  <si>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</si>
  <si>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</si>
  <si>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</si>
  <si>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</si>
  <si>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</si>
  <si>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</si>
  <si>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</si>
  <si>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</si>
  <si>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</si>
  <si>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</si>
  <si>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</si>
  <si>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</si>
  <si>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</si>
  <si>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</si>
  <si>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</si>
  <si>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</si>
  <si>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</si>
  <si>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</si>
  <si>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</si>
  <si>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</si>
  <si>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</si>
  <si>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</si>
  <si>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</si>
  <si>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</si>
  <si>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</si>
  <si>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</si>
  <si>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</si>
  <si>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</si>
  <si>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</si>
  <si>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</si>
  <si>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</si>
  <si>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</si>
  <si>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</si>
  <si>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</si>
  <si>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</si>
  <si>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</si>
  <si>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</si>
  <si>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</si>
  <si>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</si>
  <si>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</si>
  <si>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</si>
  <si>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</si>
  <si>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</si>
  <si>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</si>
  <si>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</si>
  <si>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</si>
  <si>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</si>
  <si>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</si>
  <si>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</si>
  <si>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</si>
  <si>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</si>
  <si>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</si>
  <si>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</si>
  <si>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</si>
  <si>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</si>
  <si>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</si>
  <si>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</si>
  <si>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</si>
  <si>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</si>
  <si>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</si>
  <si>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</si>
  <si>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</si>
  <si>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</si>
  <si>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</si>
  <si>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</si>
  <si>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</si>
  <si>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</si>
  <si>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</si>
  <si>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</si>
  <si>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</si>
  <si>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</si>
  <si>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</si>
  <si>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</si>
  <si>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</si>
  <si>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</si>
  <si>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</si>
  <si>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</si>
  <si>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</si>
  <si>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</si>
  <si>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</si>
  <si>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</si>
  <si>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</si>
  <si>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</si>
  <si>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</si>
  <si>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</si>
  <si>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</si>
  <si>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</si>
  <si>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</si>
  <si>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</si>
  <si>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</si>
  <si>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</si>
  <si>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</si>
  <si>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</si>
  <si>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</si>
  <si>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</si>
  <si>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</si>
  <si>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</si>
  <si>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</si>
  <si>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</si>
  <si>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</si>
  <si>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</si>
  <si>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</si>
  <si>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</si>
  <si>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</si>
  <si>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</si>
  <si>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</si>
  <si>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</si>
  <si>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</si>
  <si>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</si>
  <si>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</si>
  <si>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</si>
  <si>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</si>
  <si>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</si>
  <si>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</si>
  <si>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</si>
  <si>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</si>
  <si>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</si>
  <si>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</si>
  <si>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</si>
  <si>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</si>
  <si>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</si>
  <si>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</si>
  <si>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</si>
  <si>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</si>
  <si>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</si>
  <si>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</si>
  <si>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</si>
  <si>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</si>
  <si>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</si>
  <si>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</si>
  <si>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</si>
  <si>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</si>
  <si>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</si>
  <si>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</si>
  <si>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</si>
  <si>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</si>
  <si>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</si>
  <si>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</si>
  <si>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</si>
  <si>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</si>
  <si>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</si>
  <si>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</si>
  <si>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</si>
  <si>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</si>
  <si>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</si>
  <si>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</si>
  <si>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</si>
  <si>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</si>
  <si>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</si>
  <si>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</si>
  <si>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</si>
  <si>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</si>
  <si>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</si>
  <si>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</si>
  <si>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</si>
  <si>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</si>
  <si>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</si>
  <si>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</si>
  <si>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</si>
  <si>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</si>
  <si>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</si>
  <si>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</si>
  <si>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</si>
  <si>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</si>
  <si>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</si>
  <si>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</si>
  <si>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</si>
  <si>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</si>
  <si>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</si>
  <si>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</si>
  <si>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</si>
  <si>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</si>
  <si>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</si>
  <si>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</si>
  <si>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</si>
  <si>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</si>
  <si>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</si>
  <si>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</si>
  <si>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</si>
  <si>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</si>
  <si>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</si>
  <si>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</si>
  <si>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</si>
  <si>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</si>
  <si>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</si>
  <si>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</si>
  <si>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</si>
  <si>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</si>
  <si>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</si>
  <si>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</si>
  <si>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</si>
  <si>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</si>
  <si>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</si>
  <si>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</si>
  <si>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</si>
  <si>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</si>
  <si>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</si>
  <si>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</si>
  <si>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</si>
  <si>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</si>
  <si>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</si>
  <si>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</si>
  <si>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</si>
  <si>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</si>
  <si>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</si>
  <si>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</si>
  <si>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</si>
  <si>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</si>
  <si>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</si>
  <si>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</si>
  <si>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</si>
  <si>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</si>
  <si>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</si>
  <si>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</si>
  <si>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</si>
  <si>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</si>
  <si>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</si>
  <si>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</si>
  <si>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</si>
  <si>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</si>
  <si>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</si>
  <si>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</si>
  <si>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</si>
  <si>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</si>
  <si>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</si>
  <si>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</si>
  <si>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</si>
  <si>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</si>
  <si>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</si>
  <si>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</si>
  <si>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</si>
  <si>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</si>
  <si>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</si>
  <si>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</si>
  <si>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</si>
  <si>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</si>
  <si>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</si>
  <si>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</si>
  <si>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</si>
  <si>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</si>
  <si>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</si>
  <si>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</si>
  <si>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</si>
  <si>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</si>
  <si>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</si>
  <si>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</si>
  <si>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</si>
  <si>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</si>
  <si>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</si>
  <si>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</si>
  <si>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</si>
  <si>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</si>
  <si>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</si>
  <si>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</si>
  <si>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</si>
  <si>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</si>
  <si>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</si>
  <si>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</si>
  <si>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</si>
  <si>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</si>
  <si>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</si>
  <si>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</si>
  <si>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</si>
  <si>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</si>
  <si>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</si>
  <si>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</si>
  <si>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</si>
  <si>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</si>
  <si>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</si>
  <si>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</si>
  <si>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</si>
  <si>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</si>
  <si>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</si>
  <si>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</si>
  <si>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</si>
  <si>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</si>
  <si>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</si>
  <si>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</si>
  <si>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</si>
  <si>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</si>
  <si>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</si>
  <si>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</si>
  <si>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</si>
  <si>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</si>
  <si>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</si>
  <si>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</si>
  <si>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</si>
  <si>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</si>
  <si>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</si>
  <si>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</si>
  <si>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</si>
  <si>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</si>
  <si>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</si>
  <si>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</si>
  <si>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</si>
  <si>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</si>
  <si>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</si>
  <si>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</si>
  <si>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</si>
  <si>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</si>
  <si>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</si>
  <si>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</si>
  <si>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</si>
  <si>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</si>
  <si>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</si>
  <si>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</si>
  <si>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</si>
  <si>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</si>
  <si>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</si>
  <si>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</si>
  <si>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</si>
  <si>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</si>
  <si>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</si>
  <si>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</si>
  <si>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</si>
  <si>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</si>
  <si>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</si>
  <si>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</si>
  <si>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</si>
  <si>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</si>
  <si>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</si>
  <si>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</si>
  <si>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</si>
  <si>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</si>
  <si>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</si>
  <si>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</si>
  <si>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</si>
  <si>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</si>
  <si>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</si>
  <si>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</si>
  <si>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</si>
  <si>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</si>
  <si>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</si>
  <si>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</si>
  <si>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</si>
  <si>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</si>
  <si>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</si>
  <si>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</si>
  <si>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</si>
  <si>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</si>
  <si>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</si>
  <si>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</si>
  <si>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</si>
  <si>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</si>
  <si>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</si>
  <si>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</si>
  <si>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</si>
  <si>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</si>
  <si>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</si>
  <si>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</si>
  <si>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</si>
  <si>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</si>
  <si>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</si>
  <si>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</si>
  <si>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</si>
  <si>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</si>
  <si>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</si>
  <si>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</si>
  <si>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</si>
  <si>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</si>
  <si>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</si>
  <si>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</si>
  <si>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</si>
  <si>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</si>
  <si>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</si>
  <si>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</si>
  <si>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</si>
  <si>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</si>
  <si>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</si>
  <si>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</si>
  <si>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</si>
  <si>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</si>
  <si>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</si>
  <si>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</si>
  <si>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</si>
  <si>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</si>
  <si>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</si>
  <si>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</si>
  <si>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</si>
  <si>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</si>
  <si>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</si>
  <si>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</si>
  <si>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</si>
  <si>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</si>
  <si>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</si>
  <si>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</si>
  <si>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</si>
  <si>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</si>
  <si>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</si>
  <si>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</si>
  <si>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</si>
  <si>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</si>
  <si>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</si>
  <si>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</si>
  <si>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</si>
  <si>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</si>
  <si>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</si>
  <si>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</si>
  <si>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</si>
  <si>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</si>
  <si>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</si>
  <si>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</si>
  <si>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</si>
  <si>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</si>
  <si>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</si>
  <si>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</si>
  <si>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</si>
  <si>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</si>
  <si>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</si>
  <si>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</si>
  <si>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</si>
  <si>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</si>
  <si>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</si>
  <si>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</si>
  <si>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</si>
  <si>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</si>
  <si>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</si>
  <si>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</si>
  <si>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</si>
  <si>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</si>
  <si>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</si>
  <si>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</si>
  <si>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</si>
  <si>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</si>
  <si>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</si>
  <si>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</si>
  <si>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</si>
  <si>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</si>
  <si>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</si>
  <si>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</si>
  <si>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</si>
  <si>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</si>
  <si>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</si>
  <si>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</si>
  <si>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</si>
  <si>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</si>
  <si>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</si>
  <si>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</si>
  <si>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</si>
  <si>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</si>
  <si>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</si>
  <si>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</si>
  <si>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</si>
  <si>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</si>
  <si>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</si>
  <si>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</si>
  <si>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</si>
  <si>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</si>
  <si>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</si>
  <si>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</si>
  <si>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</si>
  <si>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</si>
  <si>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</si>
  <si>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</si>
  <si>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</si>
  <si>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</si>
  <si>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</si>
  <si>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</si>
  <si>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</si>
  <si>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</si>
  <si>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</si>
  <si>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</si>
  <si>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</si>
  <si>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</si>
  <si>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</si>
  <si>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</si>
  <si>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</si>
  <si>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</si>
  <si>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</si>
  <si>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</si>
  <si>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</si>
  <si>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</si>
  <si>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</si>
  <si>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</si>
  <si>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</si>
  <si>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</si>
  <si>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</si>
  <si>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</si>
  <si>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</si>
  <si>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</si>
  <si>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</si>
  <si>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</si>
  <si>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</si>
  <si>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</si>
  <si>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</si>
  <si>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</si>
  <si>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</si>
  <si>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</si>
  <si>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</si>
  <si>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</si>
  <si>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</si>
  <si>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</si>
  <si>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</si>
  <si>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</si>
  <si>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</si>
  <si>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</si>
  <si>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</si>
  <si>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</si>
  <si>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</si>
  <si>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</si>
  <si>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</si>
  <si>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</si>
  <si>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</si>
  <si>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</si>
  <si>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</si>
  <si>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</si>
  <si>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</si>
  <si>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</si>
  <si>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</si>
  <si>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</si>
  <si>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</si>
  <si>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</si>
  <si>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</si>
  <si>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</si>
  <si>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</si>
  <si>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</si>
  <si>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</si>
  <si>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</si>
  <si>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</si>
  <si>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</si>
  <si>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</si>
  <si>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</si>
  <si>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</si>
  <si>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</si>
  <si>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</si>
  <si>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</si>
  <si>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</si>
  <si>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</si>
  <si>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</si>
  <si>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</si>
  <si>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</si>
  <si>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</si>
  <si>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</si>
  <si>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</si>
  <si>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</si>
  <si>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</si>
  <si>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</si>
  <si>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</si>
  <si>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</si>
  <si>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</si>
  <si>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</si>
  <si>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</si>
  <si>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</si>
  <si>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</si>
  <si>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</si>
  <si>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</si>
  <si>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</si>
  <si>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</si>
  <si>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</si>
  <si>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</si>
  <si>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</si>
  <si>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</si>
  <si>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</si>
  <si>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</si>
  <si>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</si>
  <si>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</si>
  <si>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</si>
  <si>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</si>
  <si>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</si>
  <si>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</si>
  <si>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</si>
  <si>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</si>
  <si>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</si>
  <si>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</si>
  <si>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</si>
  <si>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</si>
  <si>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</si>
  <si>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</si>
  <si>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</si>
  <si>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</si>
  <si>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</si>
  <si>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</si>
  <si>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</si>
  <si>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</si>
  <si>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</si>
  <si>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</si>
  <si>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</si>
  <si>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</si>
  <si>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</si>
  <si>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</si>
  <si>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</si>
  <si>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</si>
  <si>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</si>
  <si>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</si>
  <si>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</si>
  <si>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</si>
  <si>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</si>
  <si>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</si>
  <si>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</si>
  <si>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</si>
  <si>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</si>
  <si>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</si>
  <si>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</si>
  <si>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</si>
  <si>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</si>
  <si>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</si>
  <si>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</si>
  <si>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</si>
  <si>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</si>
  <si>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</si>
  <si>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</si>
  <si>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</si>
  <si>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</si>
  <si>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</si>
  <si>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</si>
  <si>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</si>
  <si>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</si>
  <si>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</si>
  <si>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</si>
  <si>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</si>
  <si>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</si>
  <si>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</si>
  <si>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</si>
  <si>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</si>
  <si>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</si>
  <si>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</si>
  <si>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</si>
  <si>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</si>
  <si>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</si>
  <si>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</si>
  <si>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</si>
  <si>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</si>
  <si>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</si>
  <si>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</si>
  <si>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</si>
  <si>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</si>
  <si>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</si>
  <si>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</si>
  <si>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</si>
  <si>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</si>
  <si>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</si>
  <si>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</si>
  <si>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</si>
  <si>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</si>
  <si>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</si>
  <si>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</si>
  <si>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</si>
  <si>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</si>
  <si>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</si>
  <si>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</si>
  <si>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</si>
  <si>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</si>
  <si>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</si>
  <si>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</si>
  <si>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</si>
  <si>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</si>
  <si>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</si>
  <si>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</si>
  <si>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</si>
  <si>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</si>
  <si>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</si>
  <si>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</si>
  <si>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</si>
  <si>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</si>
  <si>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</si>
  <si>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</si>
  <si>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</si>
  <si>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</si>
  <si>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</si>
  <si>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</si>
  <si>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</si>
  <si>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</si>
  <si>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</si>
  <si>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</si>
  <si>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</si>
  <si>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</si>
  <si>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</si>
  <si>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</si>
  <si>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</si>
  <si>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</si>
  <si>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</si>
  <si>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</si>
  <si>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</si>
  <si>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</si>
  <si>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</si>
  <si>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</si>
  <si>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</si>
  <si>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</si>
  <si>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</si>
  <si>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</si>
  <si>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</si>
  <si>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</si>
  <si>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</si>
  <si>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</si>
  <si>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</si>
  <si>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</si>
  <si>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</si>
  <si>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</si>
  <si>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</si>
  <si>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</si>
  <si>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</si>
  <si>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</si>
  <si>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</si>
  <si>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</si>
  <si>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</si>
  <si>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</si>
  <si>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</si>
  <si>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</si>
  <si>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</si>
  <si>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</si>
  <si>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</si>
  <si>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</si>
  <si>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</si>
  <si>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</si>
  <si>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</si>
  <si>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</si>
  <si>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</si>
  <si>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</si>
  <si>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</si>
  <si>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</si>
  <si>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</si>
  <si>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</si>
  <si>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</si>
  <si>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</si>
  <si>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</si>
  <si>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</si>
  <si>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</si>
  <si>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</si>
  <si>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</si>
  <si>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</si>
  <si>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</si>
  <si>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</si>
  <si>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</si>
  <si>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</si>
  <si>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</si>
  <si>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</si>
  <si>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</si>
  <si>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</si>
  <si>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</si>
  <si>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</si>
  <si>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</si>
  <si>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</si>
  <si>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</si>
  <si>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</si>
  <si>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</si>
  <si>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</si>
  <si>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</si>
  <si>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</si>
  <si>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</si>
  <si>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</si>
  <si>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</si>
  <si>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</si>
  <si>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</si>
  <si>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</si>
  <si>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</si>
  <si>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</si>
  <si>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</si>
  <si>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</si>
  <si>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</si>
  <si>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</si>
  <si>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</si>
  <si>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</si>
  <si>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</si>
  <si>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</si>
  <si>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</si>
  <si>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</si>
  <si>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</si>
  <si>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</si>
  <si>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</si>
  <si>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</si>
  <si>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</si>
  <si>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</si>
  <si>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</si>
  <si>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</si>
  <si>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</si>
  <si>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</si>
  <si>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</si>
  <si>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</si>
  <si>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</si>
  <si>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</si>
  <si>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</si>
  <si>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</si>
  <si>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</si>
  <si>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</si>
  <si>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</si>
  <si>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</si>
  <si>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</si>
  <si>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</si>
  <si>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</si>
  <si>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</si>
  <si>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</si>
  <si>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</si>
  <si>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</si>
  <si>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</si>
  <si>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</si>
  <si>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</si>
  <si>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</si>
  <si>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</si>
  <si>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</si>
  <si>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</si>
  <si>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</si>
  <si>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</si>
  <si>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</si>
  <si>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</si>
  <si>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</si>
  <si>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</si>
  <si>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</si>
  <si>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</si>
  <si>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</si>
  <si>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</si>
  <si>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</si>
  <si>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</si>
  <si>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</si>
  <si>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</si>
  <si>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</si>
  <si>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</si>
  <si>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</si>
  <si>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</si>
  <si>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</si>
  <si>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</si>
  <si>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</si>
  <si>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</si>
  <si>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</si>
  <si>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</si>
  <si>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</si>
  <si>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</si>
  <si>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</si>
  <si>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</si>
  <si>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</si>
  <si>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</si>
  <si>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</si>
  <si>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</si>
  <si>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</si>
  <si>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</si>
  <si>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</si>
  <si>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</si>
  <si>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</si>
  <si>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</si>
  <si>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</si>
  <si>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</si>
  <si>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</si>
  <si>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</si>
  <si>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</si>
  <si>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</si>
  <si>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</si>
  <si>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</si>
  <si>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</si>
  <si>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</si>
  <si>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</si>
  <si>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</si>
  <si>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</si>
  <si>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</si>
  <si>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</si>
  <si>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</si>
  <si>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</si>
  <si>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</si>
  <si>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</si>
  <si>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</si>
  <si>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</si>
  <si>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</si>
  <si>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</si>
  <si>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</si>
  <si>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</si>
  <si>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</si>
  <si>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</si>
  <si>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</si>
  <si>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</si>
  <si>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</si>
  <si>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</si>
  <si>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</si>
  <si>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</si>
  <si>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</si>
  <si>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</si>
  <si>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</si>
  <si>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</si>
  <si>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</si>
  <si>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</si>
  <si>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</si>
  <si>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</si>
  <si>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</si>
  <si>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</si>
  <si>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</si>
  <si>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</si>
  <si>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</si>
  <si>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</si>
  <si>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</si>
  <si>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</si>
  <si>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</si>
  <si>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</si>
  <si>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</si>
  <si>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</si>
  <si>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</si>
  <si>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</si>
  <si>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</si>
  <si>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</si>
  <si>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</si>
  <si>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</si>
  <si>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</si>
  <si>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</si>
  <si>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</si>
  <si>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</si>
  <si>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</si>
  <si>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</si>
  <si>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</si>
  <si>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</si>
  <si>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</si>
  <si>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</si>
  <si>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</si>
  <si>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</si>
  <si>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</si>
  <si>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</si>
  <si>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</si>
  <si>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</si>
  <si>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</si>
  <si>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</si>
  <si>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</si>
  <si>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</si>
  <si>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</si>
  <si>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</si>
  <si>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</si>
  <si>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</si>
  <si>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</si>
  <si>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</si>
  <si>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</si>
  <si>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</si>
  <si>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</si>
  <si>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</si>
  <si>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</si>
  <si>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</si>
  <si>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</si>
  <si>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</si>
  <si>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</si>
  <si>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</si>
  <si>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</si>
  <si>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</si>
  <si>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</si>
  <si>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</si>
  <si>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</si>
  <si>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</si>
  <si>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</si>
  <si>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</si>
  <si>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</si>
  <si>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</si>
  <si>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</si>
  <si>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</si>
  <si>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</si>
  <si>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</si>
  <si>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</si>
  <si>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</si>
  <si>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</si>
  <si>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</si>
  <si>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</si>
  <si>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</si>
  <si>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</si>
  <si>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</si>
  <si>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</si>
  <si>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</si>
  <si>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</si>
  <si>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</si>
  <si>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</si>
  <si>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</si>
  <si>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</si>
  <si>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</si>
  <si>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</si>
  <si>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</si>
  <si>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</si>
  <si>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</si>
  <si>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</si>
  <si>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</si>
  <si>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</si>
  <si>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</si>
  <si>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</si>
  <si>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</si>
  <si>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</si>
  <si>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</si>
  <si>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</si>
  <si>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</si>
  <si>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</si>
  <si>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</si>
  <si>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</si>
  <si>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</si>
  <si>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</si>
  <si>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</si>
  <si>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</si>
  <si>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</si>
  <si>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</si>
  <si>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</si>
  <si>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</si>
  <si>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</si>
  <si>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</si>
  <si>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</si>
  <si>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</si>
  <si>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</si>
  <si>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</si>
  <si>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</si>
  <si>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</si>
  <si>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</si>
  <si>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</si>
  <si>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</si>
  <si>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</si>
  <si>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</si>
  <si>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</si>
  <si>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</si>
  <si>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</si>
  <si>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</si>
  <si>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</si>
  <si>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</si>
  <si>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</si>
  <si>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</si>
  <si>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</si>
  <si>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</si>
  <si>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</si>
  <si>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</si>
  <si>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</si>
  <si>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</si>
  <si>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</si>
  <si>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</si>
  <si>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</si>
  <si>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</si>
  <si>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</si>
  <si>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</si>
  <si>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</si>
  <si>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</si>
  <si>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</si>
  <si>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</si>
  <si>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</si>
  <si>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</si>
  <si>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</si>
  <si>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</si>
  <si>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</si>
  <si>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</si>
  <si>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</si>
  <si>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</si>
  <si>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</si>
  <si>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</si>
  <si>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</si>
  <si>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</si>
  <si>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</si>
  <si>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</si>
  <si>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</si>
  <si>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</si>
  <si>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</si>
  <si>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</si>
  <si>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</si>
  <si>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</si>
  <si>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</si>
  <si>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</si>
  <si>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</si>
  <si>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</si>
  <si>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</si>
  <si>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</si>
  <si>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</si>
  <si>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</si>
  <si>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</si>
  <si>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</si>
  <si>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</si>
  <si>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</si>
  <si>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</si>
  <si>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</si>
  <si>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</si>
  <si>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</si>
  <si>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</si>
  <si>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</si>
  <si>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</si>
  <si>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</si>
  <si>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</si>
  <si>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</si>
  <si>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</si>
  <si>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</si>
  <si>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</si>
  <si>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</si>
  <si>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</si>
  <si>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</si>
  <si>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</si>
  <si>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</si>
  <si>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</si>
  <si>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</si>
  <si>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</si>
  <si>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</si>
  <si>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</si>
  <si>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</si>
  <si>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</si>
  <si>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</si>
  <si>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</si>
  <si>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</si>
  <si>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</si>
  <si>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</si>
  <si>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</si>
  <si>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</si>
  <si>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</si>
  <si>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</si>
  <si>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</si>
  <si>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</si>
  <si>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</si>
  <si>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</si>
  <si>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</si>
  <si>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</si>
  <si>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</si>
  <si>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</si>
  <si>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</si>
  <si>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</si>
  <si>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</si>
  <si>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</si>
  <si>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</si>
  <si>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</si>
  <si>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</si>
  <si>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</si>
  <si>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</si>
  <si>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</si>
  <si>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</si>
  <si>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</si>
  <si>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</si>
  <si>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</si>
  <si>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</si>
  <si>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</si>
  <si>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</si>
  <si>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</si>
  <si>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</si>
  <si>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</si>
  <si>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</si>
  <si>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</si>
  <si>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</si>
  <si>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</si>
  <si>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</si>
  <si>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</si>
  <si>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</si>
  <si>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</si>
  <si>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</si>
  <si>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</si>
  <si>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</si>
  <si>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</si>
  <si>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</si>
  <si>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</si>
  <si>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</si>
  <si>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</si>
  <si>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</si>
  <si>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</si>
  <si>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</si>
  <si>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</si>
  <si>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</si>
  <si>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</si>
  <si>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</si>
  <si>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</si>
  <si>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</si>
  <si>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</si>
  <si>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</si>
  <si>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</si>
  <si>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</si>
  <si>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</si>
  <si>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</si>
  <si>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</si>
  <si>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</si>
  <si>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</si>
  <si>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</si>
  <si>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</si>
  <si>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</si>
  <si>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</si>
  <si>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</si>
  <si>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</si>
  <si>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</si>
  <si>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</si>
  <si>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</si>
  <si>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</si>
  <si>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</si>
  <si>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</si>
  <si>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</si>
  <si>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</si>
  <si>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</si>
  <si>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</si>
  <si>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</si>
  <si>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</si>
  <si>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</si>
  <si>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</si>
  <si>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</si>
  <si>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</si>
  <si>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</si>
  <si>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</si>
  <si>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</si>
  <si>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</si>
  <si>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</si>
  <si>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</si>
  <si>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</si>
  <si>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</si>
  <si>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</si>
  <si>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</si>
  <si>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</si>
  <si>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</si>
  <si>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</si>
  <si>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</si>
  <si>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</si>
  <si>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</si>
  <si>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</si>
  <si>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</si>
  <si>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</si>
  <si>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</si>
  <si>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</si>
  <si>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</si>
  <si>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</si>
  <si>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</si>
  <si>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</si>
  <si>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</si>
  <si>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</si>
  <si>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</si>
  <si>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</si>
  <si>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</si>
  <si>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</si>
  <si>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</si>
  <si>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</si>
  <si>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</si>
  <si>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</si>
  <si>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</si>
  <si>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</si>
  <si>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</si>
  <si>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</si>
  <si>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</si>
  <si>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</si>
  <si>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</si>
  <si>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</si>
  <si>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</si>
  <si>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</si>
  <si>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</si>
  <si>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</si>
  <si>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</si>
  <si>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</si>
  <si>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</si>
  <si>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</si>
  <si>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</si>
  <si>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</si>
  <si>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</si>
  <si>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</si>
  <si>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</si>
  <si>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</si>
  <si>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</si>
  <si>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</si>
  <si>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</si>
  <si>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</si>
  <si>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</si>
  <si>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</si>
  <si>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</si>
  <si>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</si>
  <si>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</si>
  <si>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</si>
  <si>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</si>
  <si>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</si>
  <si>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</si>
  <si>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</si>
  <si>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</si>
  <si>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</si>
  <si>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</si>
  <si>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</si>
  <si>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</si>
  <si>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</si>
  <si>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</si>
  <si>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</si>
  <si>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</si>
  <si>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</si>
  <si>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</si>
  <si>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</si>
  <si>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</si>
  <si>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</si>
  <si>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</si>
  <si>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</si>
  <si>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</si>
  <si>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</si>
  <si>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</si>
  <si>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</si>
  <si>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</si>
  <si>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</si>
  <si>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</si>
  <si>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</si>
  <si>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</si>
  <si>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</si>
  <si>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</si>
  <si>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</si>
  <si>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</si>
  <si>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</si>
  <si>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</si>
  <si>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</si>
  <si>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</si>
  <si>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</si>
  <si>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</si>
  <si>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</si>
  <si>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</si>
  <si>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</si>
  <si>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</si>
  <si>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</si>
  <si>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</si>
  <si>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</si>
  <si>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</si>
  <si>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</si>
  <si>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</si>
  <si>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</si>
  <si>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</si>
  <si>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</si>
  <si>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</si>
  <si>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</si>
  <si>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</si>
  <si>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</si>
  <si>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</si>
  <si>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</si>
  <si>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</si>
  <si>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</si>
  <si>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</si>
  <si>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</si>
  <si>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</si>
  <si>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</si>
  <si>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</si>
  <si>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</si>
  <si>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</si>
  <si>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</si>
  <si>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</si>
  <si>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</si>
  <si>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</si>
  <si>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</si>
  <si>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</si>
  <si>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</si>
  <si>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</si>
  <si>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</si>
  <si>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</si>
  <si>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</si>
  <si>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</si>
  <si>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</si>
  <si>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</si>
  <si>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</si>
  <si>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</si>
  <si>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</si>
  <si>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</si>
  <si>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</si>
  <si>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</si>
  <si>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</si>
  <si>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</si>
  <si>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</si>
  <si>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</si>
  <si>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</si>
  <si>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</si>
  <si>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</si>
  <si>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</si>
  <si>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</si>
  <si>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</si>
  <si>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</si>
  <si>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</si>
  <si>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</si>
  <si>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</si>
  <si>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</si>
  <si>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</si>
  <si>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</si>
  <si>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</si>
  <si>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</si>
  <si>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</si>
  <si>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</si>
  <si>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</si>
  <si>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</si>
  <si>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</si>
  <si>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</si>
  <si>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</si>
  <si>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</si>
  <si>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</si>
  <si>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</si>
  <si>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</si>
  <si>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</si>
  <si>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</si>
  <si>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</si>
  <si>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</si>
  <si>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</si>
  <si>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</si>
  <si>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</si>
  <si>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</si>
  <si>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</si>
  <si>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</si>
  <si>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</si>
  <si>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</si>
  <si>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</si>
  <si>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</si>
  <si>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</si>
  <si>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</si>
  <si>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</si>
  <si>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</si>
  <si>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</si>
  <si>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</si>
  <si>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</si>
  <si>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</si>
  <si>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</si>
  <si>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</si>
  <si>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</si>
  <si>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</si>
  <si>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</si>
  <si>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</si>
  <si>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</si>
  <si>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</si>
  <si>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</si>
  <si>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</si>
  <si>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</si>
  <si>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</si>
  <si>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</si>
  <si>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</si>
  <si>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</si>
  <si>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</si>
  <si>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</si>
  <si>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</si>
  <si>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</si>
  <si>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</si>
  <si>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</si>
  <si>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</si>
  <si>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</si>
  <si>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</si>
  <si>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</si>
  <si>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</si>
  <si>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</si>
  <si>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</si>
  <si>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</si>
  <si>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</si>
  <si>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</si>
  <si>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</si>
  <si>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</si>
  <si>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</si>
  <si>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</si>
  <si>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</si>
  <si>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</si>
  <si>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</si>
  <si>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</si>
  <si>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</si>
  <si>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</si>
  <si>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</si>
  <si>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</si>
  <si>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</si>
  <si>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</si>
  <si>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</si>
  <si>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</si>
  <si>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</si>
  <si>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</si>
  <si>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</si>
  <si>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</si>
  <si>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</si>
  <si>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</si>
  <si>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</si>
  <si>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</si>
  <si>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</si>
  <si>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</si>
  <si>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</si>
  <si>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</si>
  <si>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</si>
  <si>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</si>
  <si>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</si>
  <si>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</si>
  <si>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</si>
  <si>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</si>
  <si>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</si>
  <si>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</si>
  <si>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</si>
  <si>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</si>
  <si>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</si>
  <si>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</si>
  <si>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</si>
  <si>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</si>
  <si>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</si>
  <si>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</si>
  <si>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</si>
  <si>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</si>
  <si>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</si>
  <si>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</si>
  <si>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</si>
  <si>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</si>
  <si>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</si>
  <si>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</si>
  <si>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</si>
  <si>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</si>
  <si>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</si>
  <si>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</si>
  <si>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</si>
  <si>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</si>
  <si>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</si>
  <si>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</si>
  <si>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</si>
  <si>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</si>
  <si>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</si>
  <si>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</si>
  <si>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</si>
  <si>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</si>
  <si>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</si>
  <si>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</si>
  <si>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</si>
  <si>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</si>
  <si>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</si>
  <si>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</si>
  <si>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</si>
  <si>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</si>
  <si>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</si>
  <si>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</si>
  <si>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</si>
  <si>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</si>
  <si>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</si>
  <si>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</si>
  <si>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</si>
  <si>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</si>
  <si>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</si>
  <si>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</si>
  <si>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</si>
  <si>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</si>
  <si>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</si>
  <si>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</si>
  <si>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</si>
  <si>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</si>
  <si>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</si>
  <si>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</si>
  <si>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</si>
  <si>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</si>
  <si>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</si>
  <si>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</si>
  <si>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</si>
  <si>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</si>
  <si>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</si>
  <si>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</si>
  <si>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</si>
  <si>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</si>
  <si>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</si>
  <si>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</si>
  <si>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</si>
  <si>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</si>
  <si>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</si>
  <si>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</si>
  <si>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</si>
  <si>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</si>
  <si>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</si>
  <si>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</si>
  <si>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</si>
  <si>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</si>
  <si>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</si>
  <si>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</si>
  <si>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</si>
  <si>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</si>
  <si>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</si>
  <si>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</si>
  <si>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</si>
  <si>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</si>
  <si>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</si>
  <si>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</si>
  <si>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</si>
  <si>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</si>
  <si>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</si>
  <si>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</si>
  <si>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</si>
  <si>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</si>
  <si>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</si>
  <si>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</si>
  <si>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</si>
  <si>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</si>
  <si>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</si>
  <si>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</si>
  <si>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</si>
  <si>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</si>
  <si>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</si>
  <si>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</si>
  <si>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</si>
  <si>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</si>
  <si>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</si>
  <si>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</si>
  <si>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</si>
  <si>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</si>
  <si>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</si>
  <si>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</si>
  <si>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</si>
  <si>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</si>
  <si>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</si>
  <si>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</si>
  <si>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</si>
  <si>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</si>
  <si>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</si>
  <si>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</si>
  <si>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</si>
  <si>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</si>
  <si>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</si>
  <si>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</si>
  <si>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</si>
  <si>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</si>
  <si>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</si>
  <si>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</si>
  <si>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</si>
  <si>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</si>
  <si>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</si>
  <si>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</si>
  <si>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</si>
  <si>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</si>
  <si>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</si>
  <si>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</si>
  <si>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</si>
  <si>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</si>
  <si>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</si>
  <si>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</si>
  <si>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</si>
  <si>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</si>
  <si>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</si>
  <si>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</si>
  <si>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</si>
  <si>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</si>
  <si>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</si>
  <si>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</si>
  <si>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</si>
  <si>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</si>
  <si>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</si>
  <si>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</si>
  <si>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</si>
  <si>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</si>
  <si>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</si>
  <si>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</si>
  <si>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</si>
  <si>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</si>
  <si>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</si>
  <si>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</si>
  <si>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</si>
  <si>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</si>
  <si>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</si>
  <si>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</si>
  <si>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</si>
  <si>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</si>
  <si>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</si>
  <si>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</si>
  <si>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</si>
  <si>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</si>
  <si>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</si>
  <si>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</si>
  <si>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</si>
  <si>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</si>
  <si>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</si>
  <si>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</si>
  <si>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</si>
  <si>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</si>
  <si>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</si>
  <si>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</si>
  <si>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</si>
  <si>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</si>
  <si>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</si>
  <si>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</si>
  <si>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</si>
  <si>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</si>
  <si>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</si>
  <si>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</si>
  <si>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</si>
  <si>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</si>
  <si>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</si>
  <si>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</si>
  <si>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</si>
  <si>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</si>
  <si>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</si>
  <si>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</si>
  <si>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</si>
  <si>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</si>
  <si>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</si>
  <si>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</si>
  <si>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</si>
  <si>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</si>
  <si>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</si>
  <si>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</si>
  <si>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</si>
  <si>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</si>
  <si>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</si>
  <si>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</si>
  <si>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</si>
  <si>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</si>
  <si>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</si>
  <si>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</si>
  <si>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</si>
  <si>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</si>
  <si>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</si>
  <si>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</si>
  <si>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</si>
  <si>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</si>
  <si>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</si>
  <si>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</si>
  <si>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</si>
  <si>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</si>
  <si>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</si>
  <si>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</si>
  <si>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</si>
  <si>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</si>
  <si>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</si>
  <si>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</si>
  <si>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</si>
  <si>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</si>
  <si>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</si>
  <si>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</si>
  <si>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</si>
  <si>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</si>
  <si>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</si>
  <si>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</si>
  <si>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</si>
  <si>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</si>
  <si>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</si>
  <si>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</si>
  <si>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</si>
  <si>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</si>
  <si>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</si>
  <si>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</si>
  <si>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</si>
  <si>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</si>
  <si>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</si>
  <si>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</si>
  <si>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</si>
  <si>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</si>
  <si>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</si>
  <si>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</si>
  <si>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</si>
  <si>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</si>
  <si>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</si>
  <si>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</si>
  <si>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</si>
  <si>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</si>
  <si>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</si>
  <si>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</si>
  <si>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</si>
  <si>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</si>
  <si>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</si>
  <si>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</si>
  <si>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</si>
  <si>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</si>
  <si>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</si>
  <si>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</si>
  <si>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</si>
  <si>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</si>
  <si>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</si>
  <si>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</si>
  <si>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</si>
  <si>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</si>
  <si>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</si>
  <si>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</si>
  <si>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</si>
  <si>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</si>
  <si>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</si>
  <si>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</si>
  <si>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</si>
  <si>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</si>
  <si>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</si>
  <si>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</si>
  <si>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</si>
  <si>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</si>
  <si>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</si>
  <si>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</si>
  <si>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</si>
  <si>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</si>
  <si>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</si>
  <si>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</si>
  <si>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</si>
  <si>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</si>
  <si>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</si>
  <si>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</si>
  <si>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</si>
  <si>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</si>
  <si>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</si>
  <si>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</si>
  <si>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</si>
  <si>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</si>
  <si>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</si>
  <si>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</si>
  <si>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</si>
  <si>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</si>
  <si>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</si>
  <si>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</si>
  <si>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</si>
  <si>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</si>
  <si>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</si>
  <si>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</si>
  <si>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</si>
  <si>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</si>
  <si>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</si>
  <si>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</si>
  <si>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</si>
  <si>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</si>
  <si>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</si>
  <si>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</si>
  <si>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</si>
  <si>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</si>
  <si>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</si>
  <si>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</si>
  <si>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</si>
  <si>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</si>
  <si>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</si>
  <si>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</si>
  <si>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</si>
  <si>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</si>
  <si>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</si>
  <si>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</si>
  <si>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</si>
  <si>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</si>
  <si>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</si>
  <si>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</si>
  <si>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</si>
  <si>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</si>
  <si>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</si>
  <si>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</si>
  <si>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</si>
  <si>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</si>
  <si>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</si>
  <si>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</si>
  <si>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</si>
  <si>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</si>
  <si>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</si>
  <si>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</si>
  <si>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</si>
  <si>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</si>
  <si>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</si>
  <si>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</si>
  <si>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</si>
  <si>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</si>
  <si>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</si>
  <si>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</si>
  <si>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</si>
  <si>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</si>
  <si>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</si>
  <si>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</si>
  <si>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</si>
  <si>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</si>
  <si>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</si>
  <si>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</si>
  <si>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</si>
  <si>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</si>
  <si>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</si>
  <si>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</si>
  <si>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</si>
  <si>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</si>
  <si>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</si>
  <si>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</si>
  <si>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</si>
  <si>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</si>
  <si>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</si>
  <si>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</si>
  <si>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</si>
  <si>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</si>
  <si>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</si>
  <si>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</si>
  <si>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</si>
  <si>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</si>
  <si>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</si>
  <si>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</si>
  <si>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</si>
  <si>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</si>
  <si>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</si>
  <si>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</si>
  <si>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</si>
  <si>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</si>
  <si>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</si>
  <si>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</si>
  <si>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</si>
  <si>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</si>
  <si>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</si>
  <si>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</si>
  <si>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</si>
  <si>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</si>
  <si>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</si>
  <si>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</si>
  <si>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</si>
  <si>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</si>
  <si>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</si>
  <si>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</si>
  <si>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</si>
  <si>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</si>
  <si>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</si>
  <si>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</si>
  <si>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</si>
  <si>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</si>
  <si>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</si>
  <si>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</si>
  <si>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</si>
  <si>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</si>
  <si>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</si>
  <si>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</si>
  <si>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</si>
  <si>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</si>
  <si>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</si>
  <si>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</si>
  <si>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</si>
  <si>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</si>
  <si>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</si>
  <si>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</si>
  <si>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</si>
  <si>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</si>
  <si>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</si>
  <si>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</si>
  <si>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</si>
  <si>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</si>
  <si>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</si>
  <si>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</si>
  <si>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</si>
  <si>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</si>
  <si>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</si>
  <si>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</si>
  <si>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</si>
  <si>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</si>
  <si>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</si>
  <si>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</si>
  <si>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</si>
  <si>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</si>
  <si>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</si>
  <si>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</si>
  <si>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</si>
  <si>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</si>
  <si>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</si>
  <si>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</si>
  <si>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</si>
  <si>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</si>
  <si>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</si>
  <si>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</si>
  <si>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</si>
  <si>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</si>
  <si>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</si>
  <si>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</si>
  <si>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</si>
  <si>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</si>
  <si>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</si>
  <si>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</si>
  <si>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</si>
  <si>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</si>
  <si>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</si>
  <si>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</si>
  <si>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</si>
  <si>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</si>
  <si>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</si>
  <si>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</si>
  <si>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</si>
  <si>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</si>
  <si>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</si>
  <si>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</si>
  <si>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</si>
  <si>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</si>
  <si>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</si>
  <si>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</si>
  <si>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</si>
  <si>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</si>
  <si>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</si>
  <si>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</si>
  <si>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</si>
  <si>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</si>
  <si>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</si>
  <si>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</si>
  <si>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</si>
  <si>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</si>
  <si>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</si>
  <si>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</si>
  <si>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</si>
  <si>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</si>
  <si>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</si>
  <si>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</si>
  <si>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</si>
  <si>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</si>
  <si>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</si>
  <si>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</si>
  <si>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</si>
  <si>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</si>
  <si>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</si>
  <si>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</si>
  <si>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</si>
  <si>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</si>
  <si>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</si>
  <si>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</si>
  <si>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</si>
  <si>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</si>
  <si>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</si>
  <si>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</si>
  <si>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</si>
  <si>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</si>
  <si>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</si>
  <si>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</si>
  <si>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</si>
  <si>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</si>
  <si>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</si>
  <si>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</si>
  <si>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</si>
  <si>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</si>
  <si>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</si>
  <si>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</si>
  <si>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</si>
  <si>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</si>
  <si>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</si>
  <si>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</si>
  <si>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</si>
  <si>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</si>
  <si>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</si>
  <si>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</si>
  <si>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</si>
  <si>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</si>
  <si>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</si>
  <si>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</si>
  <si>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</si>
  <si>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</si>
  <si>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</si>
  <si>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</si>
  <si>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</si>
  <si>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</si>
  <si>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</si>
  <si>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</si>
  <si>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</si>
  <si>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</si>
  <si>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</si>
  <si>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</si>
  <si>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</si>
  <si>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</si>
  <si>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</si>
  <si>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</si>
  <si>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</si>
  <si>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</si>
  <si>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</si>
  <si>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</si>
  <si>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</si>
  <si>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</si>
  <si>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</si>
  <si>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</si>
  <si>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</si>
  <si>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</si>
  <si>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</si>
  <si>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</si>
  <si>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</si>
  <si>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</si>
  <si>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</si>
  <si>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</si>
  <si>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</si>
  <si>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</si>
  <si>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</si>
  <si>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</si>
  <si>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</si>
  <si>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</si>
  <si>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</si>
  <si>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</si>
  <si>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</si>
  <si>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</si>
  <si>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</si>
  <si>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</si>
  <si>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</si>
  <si>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</si>
  <si>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</si>
  <si>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</si>
  <si>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</si>
  <si>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</si>
  <si>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</si>
  <si>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</si>
  <si>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</si>
  <si>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</si>
  <si>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</si>
  <si>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</si>
  <si>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</si>
  <si>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</si>
  <si>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</si>
  <si>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</si>
  <si>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</si>
  <si>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</si>
  <si>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</si>
  <si>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</si>
  <si>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</si>
  <si>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</si>
  <si>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</si>
  <si>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</si>
  <si>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</si>
  <si>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</si>
  <si>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</si>
  <si>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</si>
  <si>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</si>
  <si>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</si>
  <si>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</si>
  <si>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</si>
  <si>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</si>
  <si>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</si>
  <si>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</si>
  <si>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</si>
  <si>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</si>
  <si>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</si>
  <si>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</si>
  <si>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</si>
  <si>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</si>
  <si>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</si>
  <si>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</si>
  <si>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</si>
  <si>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</si>
  <si>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</si>
  <si>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</si>
  <si>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</si>
  <si>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</si>
  <si>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</si>
  <si>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</si>
  <si>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</si>
  <si>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</si>
  <si>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</si>
  <si>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</si>
  <si>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</si>
  <si>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</si>
  <si>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</si>
  <si>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</si>
  <si>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</si>
  <si>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</si>
  <si>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</si>
  <si>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</si>
  <si>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</si>
  <si>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</si>
  <si>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</si>
  <si>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</si>
  <si>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</si>
  <si>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</si>
  <si>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</si>
  <si>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</si>
  <si>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</si>
  <si>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</si>
  <si>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</si>
  <si>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</si>
  <si>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</si>
  <si>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</si>
  <si>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</si>
  <si>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</si>
  <si>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</si>
  <si>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</si>
  <si>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</si>
  <si>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</si>
  <si>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</si>
  <si>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</si>
  <si>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</si>
  <si>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</si>
  <si>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</si>
  <si>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</si>
  <si>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</si>
  <si>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</si>
  <si>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</si>
  <si>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</si>
  <si>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</si>
  <si>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</si>
  <si>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</si>
  <si>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</si>
  <si>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</si>
  <si>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</si>
  <si>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</si>
  <si>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</si>
  <si>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</si>
  <si>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</si>
  <si>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</si>
  <si>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</si>
  <si>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</si>
  <si>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</si>
  <si>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</si>
  <si>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</si>
  <si>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</si>
  <si>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</si>
  <si>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</si>
  <si>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</si>
  <si>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</si>
  <si>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</si>
  <si>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</si>
  <si>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</si>
  <si>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</si>
  <si>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</si>
  <si>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</si>
  <si>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</si>
  <si>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</si>
  <si>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</si>
  <si>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</si>
  <si>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</si>
  <si>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</si>
  <si>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</si>
  <si>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</si>
  <si>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</si>
  <si>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</si>
  <si>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</si>
  <si>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</si>
  <si>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</si>
  <si>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</si>
  <si>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</si>
  <si>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</si>
  <si>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</si>
  <si>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</si>
  <si>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</si>
  <si>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</si>
  <si>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</si>
  <si>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</si>
  <si>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</si>
  <si>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</si>
  <si>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</si>
  <si>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</si>
  <si>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</si>
  <si>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</si>
  <si>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</si>
  <si>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</si>
  <si>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</si>
  <si>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</si>
  <si>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</si>
  <si>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</si>
  <si>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</si>
  <si>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</si>
  <si>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</si>
  <si>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</si>
  <si>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</si>
  <si>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</si>
  <si>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</si>
  <si>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</si>
  <si>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</si>
  <si>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</si>
  <si>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</si>
  <si>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</si>
  <si>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</si>
  <si>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</si>
  <si>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</si>
  <si>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</si>
  <si>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</si>
  <si>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</si>
  <si>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</si>
  <si>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</si>
  <si>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</si>
  <si>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</si>
  <si>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</si>
  <si>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</si>
  <si>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</si>
  <si>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</si>
  <si>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</si>
  <si>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</si>
  <si>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</si>
  <si>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</si>
  <si>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</si>
  <si>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</si>
  <si>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</si>
  <si>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</si>
  <si>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</si>
  <si>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</si>
  <si>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</si>
  <si>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</si>
  <si>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</si>
  <si>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</si>
  <si>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</si>
  <si>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</si>
  <si>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</si>
  <si>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</si>
  <si>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</si>
  <si>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</si>
  <si>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</si>
  <si>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</si>
  <si>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</si>
  <si>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</si>
  <si>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</si>
  <si>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</si>
  <si>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</si>
  <si>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</si>
  <si>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</si>
  <si>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</si>
  <si>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</si>
  <si>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</si>
  <si>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</si>
  <si>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</si>
  <si>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</si>
  <si>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</si>
  <si>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</si>
  <si>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</si>
  <si>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</si>
  <si>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</si>
  <si>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</si>
  <si>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</si>
  <si>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</si>
  <si>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</si>
  <si>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</si>
  <si>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</si>
  <si>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</si>
  <si>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</si>
  <si>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</si>
  <si>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</si>
  <si>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</si>
  <si>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</si>
  <si>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</si>
  <si>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</si>
  <si>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</si>
  <si>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</si>
  <si>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</si>
  <si>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</si>
  <si>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</si>
  <si>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</si>
  <si>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</si>
  <si>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</si>
  <si>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</si>
  <si>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</si>
  <si>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</si>
  <si>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</si>
  <si>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</si>
  <si>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</si>
  <si>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</si>
  <si>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</si>
  <si>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</si>
  <si>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</si>
  <si>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</si>
  <si>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</si>
  <si>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</si>
  <si>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</si>
  <si>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</si>
  <si>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</si>
  <si>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</si>
  <si>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</si>
  <si>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</si>
  <si>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</si>
  <si>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</si>
  <si>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</si>
  <si>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</si>
  <si>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</si>
  <si>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</si>
  <si>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</si>
  <si>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</si>
  <si>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</si>
  <si>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</si>
  <si>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</si>
  <si>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</si>
  <si>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</si>
  <si>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</si>
  <si>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</si>
  <si>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</si>
  <si>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</si>
  <si>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</si>
  <si>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</si>
  <si>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</si>
  <si>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</si>
  <si>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</si>
  <si>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</si>
  <si>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</si>
  <si>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</si>
  <si>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</si>
  <si>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</si>
  <si>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</si>
  <si>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</si>
  <si>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</si>
  <si>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</si>
  <si>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</si>
  <si>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</si>
  <si>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</si>
  <si>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</si>
  <si>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</si>
  <si>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</si>
  <si>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</si>
  <si>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</si>
  <si>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</si>
  <si>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</si>
  <si>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</si>
  <si>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</si>
  <si>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</si>
  <si>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</si>
  <si>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</si>
  <si>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</si>
  <si>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</si>
  <si>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</si>
  <si>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</si>
  <si>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</si>
  <si>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</si>
  <si>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</si>
  <si>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</si>
  <si>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</si>
  <si>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</si>
  <si>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</si>
  <si>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</si>
  <si>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</si>
  <si>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</si>
  <si>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</si>
  <si>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</si>
  <si>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</si>
  <si>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</si>
  <si>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</si>
  <si>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</si>
  <si>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</si>
  <si>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</si>
  <si>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</si>
  <si>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</si>
  <si>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</si>
  <si>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</si>
  <si>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</si>
  <si>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</si>
  <si>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</si>
  <si>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</si>
  <si>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</si>
  <si>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</si>
  <si>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</si>
  <si>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</si>
  <si>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</si>
  <si>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</si>
  <si>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</si>
  <si>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</si>
  <si>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</si>
  <si>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</si>
  <si>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</si>
  <si>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</si>
  <si>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</si>
  <si>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</si>
  <si>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</si>
  <si>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</si>
  <si>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</si>
  <si>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</si>
  <si>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</si>
  <si>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</si>
  <si>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</si>
  <si>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</si>
  <si>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</si>
  <si>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</si>
  <si>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</si>
  <si>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</si>
  <si>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</si>
  <si>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</si>
  <si>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</si>
  <si>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</si>
  <si>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</si>
  <si>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</si>
  <si>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</si>
  <si>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</si>
  <si>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</si>
  <si>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</si>
  <si>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</si>
  <si>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</si>
  <si>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</si>
  <si>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</si>
  <si>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</si>
  <si>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</si>
  <si>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</si>
  <si>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</si>
  <si>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</si>
  <si>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</si>
  <si>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</si>
  <si>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</si>
  <si>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</si>
  <si>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</si>
  <si>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</si>
  <si>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</si>
  <si>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</si>
  <si>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</si>
  <si>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</si>
  <si>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</si>
  <si>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</si>
  <si>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</si>
  <si>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</si>
  <si>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</si>
  <si>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</si>
  <si>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</si>
  <si>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</si>
  <si>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</si>
  <si>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</si>
  <si>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</si>
  <si>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</si>
  <si>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</si>
  <si>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</si>
  <si>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</si>
  <si>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</si>
  <si>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</si>
  <si>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</si>
  <si>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</si>
  <si>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</si>
  <si>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</si>
  <si>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</si>
  <si>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</si>
  <si>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</si>
  <si>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</si>
  <si>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</si>
  <si>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</si>
  <si>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</si>
  <si>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</si>
  <si>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</si>
  <si>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</si>
  <si>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</si>
  <si>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</si>
  <si>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</si>
  <si>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</si>
  <si>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</si>
  <si>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</si>
  <si>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</si>
  <si>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</si>
  <si>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</si>
  <si>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</si>
  <si>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</si>
  <si>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</si>
  <si>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</si>
  <si>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</si>
  <si>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</si>
  <si>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</si>
  <si>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</si>
  <si>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</si>
  <si>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</si>
  <si>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</si>
  <si>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</si>
  <si>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</si>
  <si>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</si>
  <si>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</si>
  <si>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</si>
  <si>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</si>
  <si>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</si>
  <si>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</si>
  <si>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</si>
  <si>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</si>
  <si>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</si>
  <si>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</si>
  <si>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</si>
  <si>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</si>
  <si>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</si>
  <si>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</si>
  <si>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</si>
  <si>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</si>
  <si>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</si>
  <si>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</si>
  <si>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</si>
  <si>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</si>
  <si>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</si>
  <si>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</si>
  <si>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</si>
  <si>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</si>
  <si>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</si>
  <si>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</si>
  <si>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</si>
  <si>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</si>
  <si>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</si>
  <si>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</si>
  <si>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</si>
  <si>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</si>
  <si>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</si>
  <si>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</si>
  <si>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</si>
  <si>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</si>
  <si>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</si>
  <si>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</si>
  <si>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</si>
  <si>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</si>
  <si>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</si>
  <si>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</si>
  <si>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</si>
  <si>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</si>
  <si>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</si>
  <si>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</si>
  <si>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</si>
  <si>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</si>
  <si>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</si>
  <si>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</si>
  <si>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</si>
  <si>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</si>
  <si>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</si>
  <si>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</si>
  <si>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</si>
  <si>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</si>
  <si>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</si>
  <si>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</si>
  <si>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</si>
  <si>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</si>
  <si>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</si>
  <si>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</si>
  <si>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</si>
  <si>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</si>
  <si>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</si>
  <si>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</si>
  <si>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</si>
  <si>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</si>
  <si>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</si>
  <si>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</si>
  <si>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</si>
  <si>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</si>
  <si>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</si>
  <si>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</si>
  <si>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</si>
  <si>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</si>
  <si>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</si>
  <si>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</si>
  <si>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</si>
  <si>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</si>
  <si>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</si>
  <si>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</si>
  <si>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</si>
  <si>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</si>
  <si>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</si>
  <si>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</si>
  <si>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</si>
  <si>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</si>
  <si>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</si>
  <si>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</si>
  <si>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</si>
  <si>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</si>
  <si>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</si>
  <si>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</si>
  <si>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</si>
  <si>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</si>
  <si>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</si>
  <si>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</si>
  <si>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</si>
  <si>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</si>
  <si>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</si>
  <si>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</si>
  <si>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</si>
  <si>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</si>
  <si>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</si>
  <si>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</si>
  <si>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</si>
  <si>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</si>
  <si>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</si>
  <si>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</si>
  <si>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</si>
  <si>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</si>
  <si>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</si>
  <si>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</si>
  <si>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</si>
  <si>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</si>
  <si>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</si>
  <si>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</si>
  <si>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</si>
  <si>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</si>
  <si>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</si>
  <si>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</si>
  <si>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</si>
  <si>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</si>
  <si>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</si>
  <si>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</si>
  <si>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</si>
  <si>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</si>
  <si>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</si>
  <si>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</si>
  <si>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</si>
  <si>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</si>
  <si>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</si>
  <si>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</si>
  <si>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</si>
  <si>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</si>
  <si>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</si>
  <si>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</si>
  <si>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</si>
  <si>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</si>
  <si>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</si>
  <si>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</si>
  <si>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</si>
  <si>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</si>
  <si>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</si>
  <si>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</si>
  <si>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</si>
  <si>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</si>
  <si>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</si>
  <si>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</si>
  <si>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</si>
  <si>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</si>
  <si>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</si>
  <si>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</si>
  <si>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</si>
  <si>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</si>
  <si>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</si>
  <si>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</si>
  <si>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</si>
  <si>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</si>
  <si>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</si>
  <si>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</si>
  <si>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</si>
  <si>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</si>
  <si>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</si>
  <si>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</si>
  <si>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</si>
  <si>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</si>
  <si>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</si>
  <si>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</si>
  <si>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</si>
  <si>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</si>
  <si>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</si>
  <si>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</si>
  <si>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</si>
  <si>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</si>
  <si>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</si>
  <si>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</si>
  <si>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</si>
  <si>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</si>
  <si>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</si>
  <si>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</si>
  <si>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</si>
  <si>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</si>
  <si>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</si>
  <si>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</si>
  <si>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</si>
  <si>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</si>
  <si>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</si>
  <si>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</si>
  <si>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</si>
  <si>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</si>
  <si>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</si>
  <si>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</si>
  <si>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</si>
  <si>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</si>
  <si>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</si>
  <si>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</si>
  <si>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</si>
  <si>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</si>
  <si>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</si>
  <si>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</si>
  <si>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</si>
  <si>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</si>
  <si>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</si>
  <si>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</si>
  <si>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</si>
  <si>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</si>
  <si>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</si>
  <si>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</si>
  <si>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</si>
  <si>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</si>
  <si>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</si>
  <si>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</si>
  <si>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</si>
  <si>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</si>
  <si>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</si>
  <si>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</si>
  <si>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</si>
  <si>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</si>
  <si>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</si>
  <si>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</si>
  <si>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</si>
  <si>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</si>
  <si>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</si>
  <si>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</si>
  <si>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</si>
  <si>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</si>
  <si>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</si>
  <si>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</si>
  <si>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</si>
  <si>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</si>
  <si>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</si>
  <si>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</si>
  <si>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</si>
  <si>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</si>
  <si>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</si>
  <si>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</si>
  <si>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</si>
  <si>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</si>
  <si>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</si>
  <si>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</si>
  <si>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</si>
  <si>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</si>
  <si>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</si>
  <si>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</si>
  <si>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</si>
  <si>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</si>
  <si>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</si>
  <si>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</si>
  <si>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</si>
  <si>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</si>
  <si>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</si>
  <si>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</si>
  <si>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</si>
  <si>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</si>
  <si>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</si>
  <si>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</si>
  <si>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</si>
  <si>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</si>
  <si>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</si>
  <si>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</si>
  <si>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</si>
  <si>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</si>
  <si>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</si>
  <si>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</si>
  <si>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</si>
  <si>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</si>
  <si>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</si>
  <si>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</si>
  <si>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</si>
  <si>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</si>
  <si>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</si>
  <si>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</si>
  <si>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</si>
  <si>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</si>
  <si>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</si>
  <si>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</si>
  <si>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</si>
  <si>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</si>
  <si>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</si>
  <si>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</si>
  <si>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</si>
  <si>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</si>
  <si>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</si>
  <si>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</si>
  <si>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</si>
  <si>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</si>
  <si>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</si>
  <si>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</si>
  <si>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</si>
  <si>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</si>
  <si>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</si>
  <si>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</si>
  <si>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</si>
  <si>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</si>
  <si>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</si>
  <si>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</si>
  <si>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</si>
  <si>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</si>
  <si>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</si>
  <si>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</si>
  <si>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</si>
  <si>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</si>
  <si>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</si>
  <si>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</si>
  <si>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</si>
  <si>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</si>
  <si>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</si>
  <si>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</si>
  <si>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</si>
  <si>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</si>
  <si>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</si>
  <si>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</si>
  <si>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</si>
  <si>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</si>
  <si>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</si>
  <si>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</si>
  <si>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</si>
  <si>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</si>
  <si>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</si>
  <si>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</si>
  <si>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</si>
  <si>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</si>
  <si>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</si>
  <si>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</si>
  <si>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</si>
  <si>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</si>
  <si>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</si>
  <si>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</si>
  <si>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</si>
  <si>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</si>
  <si>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</si>
  <si>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</si>
  <si>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</si>
  <si>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</si>
  <si>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</si>
  <si>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</si>
  <si>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</si>
  <si>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</si>
  <si>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</si>
  <si>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</si>
  <si>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</si>
  <si>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</si>
  <si>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</si>
  <si>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</si>
  <si>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</si>
  <si>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</si>
  <si>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</si>
  <si>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</si>
  <si>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</si>
  <si>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</si>
  <si>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</si>
  <si>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</si>
  <si>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</si>
  <si>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</si>
  <si>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</si>
  <si>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</si>
  <si>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</si>
  <si>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</si>
  <si>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</si>
  <si>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</si>
  <si>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</si>
  <si>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</si>
  <si>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</si>
  <si>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</si>
  <si>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</si>
  <si>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</si>
  <si>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</si>
  <si>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</si>
  <si>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</si>
  <si>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</si>
  <si>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</si>
  <si>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</si>
  <si>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</si>
  <si>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</si>
  <si>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</si>
  <si>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</si>
  <si>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</si>
  <si>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</si>
  <si>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</si>
  <si>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</si>
  <si>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</si>
  <si>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</si>
  <si>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</si>
  <si>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</si>
  <si>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</si>
  <si>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</si>
  <si>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</si>
  <si>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</si>
  <si>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</si>
  <si>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</si>
  <si>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</si>
  <si>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</si>
  <si>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</si>
  <si>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</si>
  <si>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</si>
  <si>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</si>
  <si>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</si>
  <si>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</si>
  <si>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</si>
  <si>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</si>
  <si>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</si>
  <si>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</si>
  <si>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</si>
  <si>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</si>
  <si>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</si>
  <si>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</si>
  <si>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</si>
  <si>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</si>
  <si>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</si>
  <si>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</si>
  <si>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</si>
  <si>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</si>
  <si>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</si>
  <si>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</si>
  <si>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</si>
  <si>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</si>
  <si>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</si>
  <si>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</si>
  <si>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</si>
  <si>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</si>
  <si>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</si>
  <si>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</si>
  <si>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</si>
  <si>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</si>
  <si>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</si>
  <si>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</si>
  <si>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</si>
  <si>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</si>
  <si>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</si>
  <si>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</si>
  <si>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</si>
  <si>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</si>
  <si>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</si>
  <si>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</si>
  <si>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</si>
  <si>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</si>
  <si>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</si>
  <si>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</si>
  <si>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</si>
  <si>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</si>
  <si>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</si>
  <si>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</si>
  <si>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</si>
  <si>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</si>
  <si>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</si>
  <si>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</si>
  <si>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</si>
  <si>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</si>
  <si>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</si>
  <si>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</si>
  <si>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</si>
  <si>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</si>
  <si>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</si>
  <si>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</si>
  <si>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</si>
  <si>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</si>
  <si>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</si>
  <si>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</si>
  <si>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</si>
  <si>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</si>
  <si>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</si>
  <si>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</si>
  <si>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</si>
  <si>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</si>
  <si>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</si>
  <si>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</si>
  <si>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</si>
  <si>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</si>
  <si>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</si>
  <si>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</si>
  <si>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</si>
  <si>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</si>
  <si>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</si>
  <si>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</si>
  <si>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</si>
  <si>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</si>
  <si>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</si>
  <si>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</si>
  <si>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</si>
  <si>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</si>
  <si>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</si>
  <si>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</si>
  <si>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</si>
  <si>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</si>
  <si>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</si>
  <si>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</si>
  <si>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</si>
  <si>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</si>
  <si>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</si>
  <si>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</si>
  <si>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</si>
  <si>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</si>
  <si>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</si>
  <si>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</si>
  <si>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</si>
  <si>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</si>
  <si>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</si>
  <si>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</si>
  <si>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</si>
  <si>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</si>
  <si>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</si>
  <si>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</si>
  <si>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</si>
  <si>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</si>
  <si>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</si>
  <si>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</si>
  <si>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</si>
  <si>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</si>
  <si>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</si>
  <si>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</si>
  <si>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</si>
  <si>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</si>
  <si>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</si>
  <si>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</si>
  <si>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</si>
  <si>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</si>
  <si>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</si>
  <si>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</si>
  <si>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</si>
  <si>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</si>
  <si>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</si>
  <si>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</si>
  <si>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</si>
  <si>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</si>
  <si>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</si>
  <si>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</si>
  <si>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</si>
  <si>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</si>
  <si>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</si>
  <si>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</si>
  <si>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</si>
  <si>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</si>
  <si>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</si>
  <si>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</si>
  <si>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</si>
  <si>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</si>
  <si>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</si>
  <si>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</si>
  <si>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</si>
  <si>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</si>
  <si>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</si>
  <si>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</si>
  <si>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</si>
  <si>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</si>
  <si>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</si>
  <si>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</si>
  <si>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</si>
  <si>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</si>
  <si>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</si>
  <si>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</si>
  <si>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</si>
  <si>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</si>
  <si>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</si>
  <si>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</si>
  <si>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</si>
  <si>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</si>
  <si>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</si>
  <si>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</si>
  <si>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</si>
  <si>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</si>
  <si>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</si>
  <si>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</si>
  <si>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</si>
  <si>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</si>
  <si>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</si>
  <si>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</si>
  <si>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</si>
  <si>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</si>
  <si>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</si>
  <si>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</si>
  <si>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</si>
  <si>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</si>
  <si>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</si>
  <si>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</si>
  <si>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</si>
  <si>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</si>
  <si>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</si>
  <si>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</si>
  <si>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</si>
  <si>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</si>
  <si>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</si>
  <si>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</si>
  <si>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</si>
  <si>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</si>
  <si>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</si>
  <si>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</si>
  <si>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</si>
  <si>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</si>
  <si>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</si>
  <si>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</si>
  <si>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</si>
  <si>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</si>
  <si>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</si>
  <si>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</si>
  <si>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</si>
  <si>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</si>
  <si>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</si>
  <si>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</si>
  <si>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</si>
  <si>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</si>
  <si>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</si>
  <si>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</si>
  <si>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</si>
  <si>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</si>
  <si>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</si>
  <si>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</si>
  <si>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</si>
  <si>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</si>
  <si>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</si>
  <si>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</si>
  <si>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</si>
  <si>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</si>
  <si>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</si>
  <si>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</si>
  <si>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</si>
  <si>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</si>
  <si>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</si>
  <si>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</si>
  <si>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</si>
  <si>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</si>
  <si>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</si>
  <si>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</si>
  <si>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</si>
  <si>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</si>
  <si>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</si>
  <si>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</si>
  <si>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</si>
  <si>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</si>
  <si>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</si>
  <si>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</si>
  <si>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</si>
  <si>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</si>
  <si>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</si>
  <si>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</si>
  <si>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</si>
  <si>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</si>
  <si>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</si>
  <si>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</si>
  <si>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</si>
  <si>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</si>
  <si>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</si>
  <si>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</si>
  <si>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</si>
  <si>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</si>
  <si>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</si>
  <si>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</si>
  <si>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</si>
  <si>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</si>
  <si>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</si>
  <si>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</si>
  <si>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</si>
  <si>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</si>
  <si>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</si>
  <si>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</si>
  <si>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</si>
  <si>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</si>
  <si>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</si>
  <si>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</si>
  <si>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</si>
  <si>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</si>
  <si>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</si>
  <si>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</si>
  <si>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</si>
  <si>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</si>
  <si>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</si>
  <si>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</si>
  <si>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</si>
  <si>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</si>
  <si>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</si>
  <si>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</si>
  <si>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</si>
  <si>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</si>
  <si>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</si>
  <si>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</si>
  <si>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</si>
  <si>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</si>
  <si>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</si>
  <si>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</si>
  <si>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</si>
  <si>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</si>
  <si>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</si>
  <si>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</si>
  <si>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</si>
  <si>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</si>
  <si>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</si>
  <si>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</si>
  <si>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</si>
  <si>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</si>
  <si>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</si>
  <si>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</si>
  <si>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</si>
  <si>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</si>
  <si>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</si>
  <si>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</si>
  <si>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</si>
  <si>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</si>
  <si>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</si>
  <si>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</si>
  <si>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</si>
  <si>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</si>
  <si>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</si>
  <si>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</si>
  <si>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</si>
  <si>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</si>
  <si>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</si>
  <si>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</si>
  <si>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</si>
  <si>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</si>
  <si>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</si>
  <si>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</si>
  <si>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</si>
  <si>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</si>
  <si>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</si>
  <si>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</si>
  <si>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</si>
  <si>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</si>
  <si>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</si>
  <si>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</si>
  <si>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</si>
  <si>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</si>
  <si>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</si>
  <si>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</si>
  <si>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</si>
  <si>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</si>
  <si>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</si>
  <si>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</si>
  <si>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</si>
  <si>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</si>
  <si>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</si>
  <si>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</si>
  <si>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</si>
  <si>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</si>
  <si>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</si>
  <si>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</si>
  <si>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</si>
  <si>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</si>
  <si>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</si>
  <si>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</si>
  <si>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</si>
  <si>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</si>
  <si>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</si>
  <si>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</si>
  <si>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</si>
  <si>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</si>
  <si>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</si>
  <si>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</si>
  <si>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</si>
  <si>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</si>
  <si>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</si>
  <si>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</si>
  <si>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</si>
  <si>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</si>
  <si>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</si>
  <si>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</si>
  <si>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</si>
  <si>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</si>
  <si>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</si>
  <si>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</si>
  <si>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</si>
  <si>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</si>
  <si>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</si>
  <si>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</si>
  <si>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</si>
  <si>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</si>
  <si>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</si>
  <si>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</si>
  <si>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</si>
  <si>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</si>
  <si>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</si>
  <si>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</si>
  <si>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</si>
  <si>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</si>
  <si>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</si>
  <si>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</si>
  <si>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</si>
  <si>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</si>
  <si>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</si>
  <si>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</si>
  <si>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</si>
  <si>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</si>
  <si>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</si>
  <si>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</si>
  <si>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</si>
  <si>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</si>
  <si>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</si>
  <si>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</si>
  <si>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</si>
  <si>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</si>
  <si>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</si>
  <si>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</si>
  <si>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</si>
  <si>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</si>
  <si>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</si>
  <si>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</si>
  <si>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</si>
  <si>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</si>
  <si>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</si>
  <si>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</si>
  <si>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</si>
  <si>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</si>
  <si>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</si>
  <si>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</si>
  <si>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</si>
  <si>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</si>
  <si>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</si>
  <si>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</si>
  <si>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</si>
  <si>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</si>
  <si>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</si>
  <si>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</si>
  <si>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</si>
  <si>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</si>
  <si>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</si>
  <si>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</si>
  <si>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</si>
  <si>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</si>
  <si>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</si>
  <si>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</si>
  <si>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</si>
  <si>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</si>
  <si>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</si>
  <si>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</si>
  <si>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</si>
  <si>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</si>
  <si>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</si>
  <si>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</si>
  <si>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</si>
  <si>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</si>
  <si>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</si>
  <si>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</si>
  <si>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</si>
  <si>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</si>
  <si>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</si>
  <si>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</si>
  <si>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</si>
  <si>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</si>
  <si>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</si>
  <si>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</si>
  <si>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</si>
  <si>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</si>
  <si>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</si>
  <si>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</si>
  <si>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</si>
  <si>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</si>
  <si>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</si>
  <si>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</si>
  <si>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</si>
  <si>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</si>
  <si>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</si>
  <si>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</si>
  <si>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</si>
  <si>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</si>
  <si>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</si>
  <si>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</si>
  <si>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</si>
  <si>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</si>
  <si>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</si>
  <si>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</si>
  <si>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</si>
  <si>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</si>
  <si>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</si>
  <si>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</si>
  <si>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</si>
  <si>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</si>
  <si>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</si>
  <si>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</si>
  <si>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</si>
  <si>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</si>
  <si>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</si>
  <si>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</si>
  <si>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</si>
  <si>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</si>
  <si>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</si>
  <si>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</si>
  <si>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</si>
  <si>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</si>
  <si>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</si>
  <si>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</si>
  <si>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</si>
  <si>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</si>
  <si>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</si>
  <si>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</si>
  <si>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</si>
  <si>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</si>
  <si>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</si>
  <si>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</si>
  <si>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</si>
  <si>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</si>
  <si>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</si>
  <si>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</si>
  <si>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</si>
  <si>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</si>
  <si>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</si>
  <si>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</si>
  <si>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</si>
  <si>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</si>
  <si>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</si>
  <si>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</si>
  <si>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</si>
  <si>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</si>
  <si>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</si>
  <si>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</si>
  <si>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</si>
  <si>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</si>
  <si>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</si>
  <si>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</si>
  <si>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</si>
  <si>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</si>
  <si>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</si>
  <si>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</si>
  <si>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</si>
  <si>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</si>
  <si>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</si>
  <si>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</si>
  <si>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</si>
  <si>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</si>
  <si>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</si>
  <si>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</si>
  <si>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</si>
  <si>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</si>
  <si>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</si>
  <si>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</si>
  <si>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</si>
  <si>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</si>
  <si>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</si>
  <si>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</si>
  <si>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</si>
  <si>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</si>
  <si>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</si>
  <si>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</si>
  <si>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</si>
  <si>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</si>
  <si>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</si>
  <si>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</si>
  <si>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</si>
  <si>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</si>
  <si>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</si>
  <si>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</si>
  <si>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</si>
  <si>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</si>
  <si>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</si>
  <si>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</si>
  <si>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</si>
  <si>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</si>
  <si>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</si>
  <si>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</si>
  <si>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</si>
  <si>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</si>
  <si>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</si>
  <si>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</si>
  <si>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</si>
  <si>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</si>
  <si>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</si>
  <si>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</si>
  <si>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</si>
  <si>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</si>
  <si>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</si>
  <si>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</si>
  <si>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</si>
  <si>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</si>
  <si>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</si>
  <si>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</si>
  <si>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</si>
  <si>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</si>
  <si>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</si>
  <si>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</si>
  <si>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</si>
  <si>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</si>
  <si>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</si>
  <si>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</si>
  <si>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</si>
  <si>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</si>
  <si>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</si>
  <si>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</si>
  <si>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</si>
  <si>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</si>
  <si>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</si>
  <si>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</si>
  <si>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</si>
  <si>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</si>
  <si>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</si>
  <si>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</si>
  <si>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</si>
  <si>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</si>
  <si>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</si>
  <si>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</si>
  <si>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</si>
  <si>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</si>
  <si>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</si>
  <si>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</si>
  <si>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</si>
  <si>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</si>
  <si>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</si>
  <si>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</si>
  <si>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</si>
  <si>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</si>
  <si>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</si>
  <si>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</si>
  <si>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</si>
  <si>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</si>
  <si>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</si>
  <si>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</si>
  <si>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</si>
  <si>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</si>
  <si>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</si>
  <si>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</si>
  <si>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</si>
  <si>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</si>
  <si>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</si>
  <si>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</si>
  <si>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</si>
  <si>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</si>
  <si>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</si>
  <si>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</si>
  <si>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</si>
  <si>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</si>
  <si>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</si>
  <si>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</si>
  <si>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</si>
  <si>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</si>
  <si>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</si>
  <si>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</si>
  <si>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</si>
  <si>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</si>
  <si>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</si>
  <si>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</si>
  <si>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</si>
  <si>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</si>
  <si>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</si>
  <si>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</si>
  <si>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</si>
  <si>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</si>
  <si>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</si>
  <si>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</si>
  <si>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</si>
  <si>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</si>
  <si>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</si>
  <si>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</si>
  <si>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</si>
  <si>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</si>
  <si>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</si>
  <si>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</si>
  <si>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</si>
  <si>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</si>
  <si>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</si>
  <si>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</si>
  <si>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</si>
  <si>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</si>
  <si>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</si>
  <si>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</si>
  <si>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</si>
  <si>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</si>
  <si>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</si>
  <si>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</si>
  <si>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</si>
  <si>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</si>
  <si>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</si>
  <si>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</si>
  <si>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</si>
  <si>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</si>
  <si>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</si>
  <si>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</si>
  <si>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</si>
  <si>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</si>
  <si>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</si>
  <si>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</si>
  <si>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</si>
  <si>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</si>
  <si>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</si>
  <si>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</si>
  <si>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</si>
  <si>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</si>
  <si>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</si>
  <si>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</si>
  <si>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</si>
  <si>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</si>
  <si>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</si>
  <si>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</si>
  <si>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</si>
  <si>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</si>
  <si>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</si>
  <si>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</si>
  <si>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</si>
  <si>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</si>
  <si>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</si>
  <si>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</si>
  <si>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</si>
  <si>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</si>
  <si>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</si>
  <si>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</si>
  <si>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</si>
  <si>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</si>
  <si>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</si>
  <si>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</si>
  <si>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</si>
  <si>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</si>
  <si>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</si>
  <si>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</si>
  <si>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</si>
  <si>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</si>
  <si>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</si>
  <si>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</si>
  <si>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</si>
  <si>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</si>
  <si>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</si>
  <si>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</si>
  <si>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</si>
  <si>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</si>
  <si>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</si>
  <si>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</si>
  <si>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</si>
  <si>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</si>
  <si>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</si>
  <si>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</si>
  <si>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</si>
  <si>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</si>
  <si>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</si>
  <si>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</si>
  <si>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</si>
  <si>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</si>
  <si>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</si>
  <si>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</si>
  <si>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</si>
  <si>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</si>
  <si>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</si>
  <si>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</si>
  <si>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</si>
  <si>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</si>
  <si>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</si>
  <si>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</si>
  <si>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</si>
  <si>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</si>
  <si>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</si>
  <si>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</si>
  <si>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</si>
  <si>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</si>
  <si>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</si>
  <si>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</si>
  <si>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</si>
  <si>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</si>
  <si>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</si>
  <si>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</si>
  <si>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</si>
  <si>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</si>
  <si>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</si>
  <si>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</si>
  <si>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</si>
  <si>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</si>
  <si>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</si>
  <si>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</si>
  <si>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</si>
  <si>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</si>
  <si>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</si>
  <si>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</si>
  <si>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</si>
  <si>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</si>
  <si>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</si>
  <si>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</si>
  <si>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</si>
  <si>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</si>
  <si>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</si>
  <si>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</si>
  <si>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</si>
  <si>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</si>
  <si>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</si>
  <si>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</si>
  <si>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</si>
  <si>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</si>
  <si>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</si>
  <si>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</si>
  <si>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</si>
  <si>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</si>
  <si>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</si>
  <si>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</si>
  <si>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</si>
  <si>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</si>
  <si>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</si>
  <si>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</si>
  <si>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</si>
  <si>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</si>
  <si>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</si>
  <si>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</si>
  <si>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</si>
  <si>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</si>
  <si>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</si>
  <si>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</si>
  <si>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</si>
  <si>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</si>
  <si>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</si>
  <si>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</si>
  <si>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</si>
  <si>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</si>
  <si>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</si>
  <si>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</si>
  <si>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</si>
  <si>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</si>
  <si>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</si>
  <si>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</si>
  <si>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</si>
  <si>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</si>
  <si>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</si>
  <si>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</si>
  <si>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</si>
  <si>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</si>
  <si>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</si>
  <si>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</si>
  <si>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</si>
  <si>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</si>
  <si>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</si>
  <si>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</si>
  <si>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</si>
  <si>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</si>
  <si>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</si>
  <si>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</si>
  <si>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</si>
  <si>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</si>
  <si>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</si>
  <si>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</si>
  <si>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</si>
  <si>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</si>
  <si>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</si>
  <si>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</si>
  <si>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</si>
  <si>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</si>
  <si>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</si>
  <si>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</si>
  <si>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</si>
  <si>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</si>
  <si>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</si>
  <si>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</si>
  <si>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</si>
  <si>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</si>
  <si>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</si>
  <si>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</si>
  <si>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</si>
  <si>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</si>
  <si>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</si>
  <si>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</si>
  <si>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</si>
  <si>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</si>
  <si>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</si>
  <si>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</si>
  <si>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</si>
  <si>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</si>
  <si>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</si>
  <si>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</si>
  <si>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</si>
  <si>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</si>
  <si>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</si>
  <si>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</si>
  <si>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</si>
  <si>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</si>
  <si>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</si>
  <si>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</si>
  <si>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</si>
  <si>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</si>
  <si>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</si>
  <si>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</si>
  <si>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</si>
  <si>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</si>
  <si>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</si>
  <si>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</si>
  <si>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</si>
  <si>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</si>
  <si>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</si>
  <si>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</si>
  <si>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</si>
  <si>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</si>
  <si>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</si>
  <si>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</si>
  <si>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</si>
  <si>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</si>
  <si>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</si>
  <si>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</si>
  <si>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</si>
  <si>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</si>
  <si>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</si>
  <si>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</si>
  <si>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</si>
  <si>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</si>
  <si>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</si>
  <si>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</si>
  <si>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</si>
  <si>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</si>
  <si>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</si>
  <si>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</si>
  <si>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</si>
  <si>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</si>
  <si>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</si>
  <si>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</si>
  <si>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</si>
  <si>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</si>
  <si>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</si>
  <si>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</si>
  <si>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</si>
  <si>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</si>
  <si>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</si>
  <si>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</si>
  <si>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</si>
  <si>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</si>
  <si>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</si>
  <si>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</si>
  <si>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</si>
  <si>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</si>
  <si>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</si>
  <si>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</si>
  <si>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</si>
  <si>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</si>
  <si>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</si>
  <si>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</si>
  <si>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</si>
  <si>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</si>
  <si>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</si>
  <si>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</si>
  <si>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</si>
  <si>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</si>
  <si>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</si>
  <si>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</si>
  <si>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</si>
  <si>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</si>
  <si>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</si>
  <si>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</si>
  <si>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</si>
  <si>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</si>
  <si>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</si>
  <si>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</si>
  <si>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</si>
  <si>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</si>
  <si>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</si>
  <si>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</si>
  <si>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</si>
  <si>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</si>
  <si>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</si>
  <si>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</si>
  <si>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</si>
  <si>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</si>
  <si>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</si>
  <si>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</si>
  <si>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</si>
  <si>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</si>
  <si>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</si>
  <si>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</si>
  <si>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</si>
  <si>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</si>
  <si>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</si>
  <si>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</si>
  <si>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</si>
  <si>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</si>
  <si>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</si>
  <si>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</si>
  <si>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</si>
  <si>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</si>
  <si>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</si>
  <si>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</si>
  <si>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</si>
  <si>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</si>
  <si>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</si>
  <si>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</si>
  <si>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</si>
  <si>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</si>
  <si>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</si>
  <si>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</si>
  <si>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</si>
  <si>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</si>
  <si>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</si>
  <si>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</si>
  <si>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</si>
  <si>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</si>
  <si>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</si>
  <si>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</si>
  <si>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</si>
  <si>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</si>
  <si>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</si>
  <si>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</si>
  <si>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</si>
  <si>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</si>
  <si>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</si>
  <si>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</si>
  <si>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</si>
  <si>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</si>
  <si>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</si>
  <si>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</si>
  <si>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</si>
  <si>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</si>
  <si>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</si>
  <si>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</si>
  <si>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</si>
  <si>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</si>
  <si>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</si>
  <si>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</si>
  <si>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</si>
  <si>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</si>
  <si>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</si>
  <si>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</si>
  <si>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</si>
  <si>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</si>
  <si>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</si>
  <si>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</si>
  <si>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</si>
  <si>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</si>
  <si>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</si>
  <si>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</si>
  <si>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</si>
  <si>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</si>
  <si>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</si>
  <si>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</si>
  <si>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</si>
  <si>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</si>
  <si>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</si>
  <si>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</si>
  <si>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</si>
  <si>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</si>
  <si>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</si>
  <si>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</si>
  <si>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</si>
  <si>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</si>
  <si>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</si>
  <si>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</si>
  <si>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</si>
  <si>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</si>
  <si>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</si>
  <si>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</si>
  <si>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</si>
  <si>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</si>
  <si>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</si>
  <si>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</si>
  <si>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</si>
  <si>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</si>
  <si>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</si>
  <si>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</si>
  <si>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</si>
  <si>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</si>
  <si>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</si>
  <si>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</si>
  <si>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</si>
  <si>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</si>
  <si>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</si>
  <si>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</si>
  <si>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</si>
  <si>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</si>
  <si>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</si>
  <si>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</si>
  <si>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</si>
  <si>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</si>
  <si>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</si>
  <si>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</si>
  <si>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</si>
  <si>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</si>
  <si>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</si>
  <si>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</si>
  <si>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</si>
  <si>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</si>
  <si>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</si>
  <si>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</si>
  <si>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</si>
  <si>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</si>
  <si>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</si>
  <si>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</si>
  <si>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</si>
  <si>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</si>
  <si>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</si>
  <si>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</si>
  <si>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</si>
  <si>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</si>
  <si>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</si>
  <si>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</si>
  <si>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</si>
  <si>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</si>
  <si>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</si>
  <si>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</si>
  <si>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</si>
  <si>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</si>
  <si>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</si>
  <si>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</si>
  <si>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</si>
  <si>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</si>
  <si>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</si>
  <si>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</si>
  <si>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</si>
  <si>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</si>
  <si>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</si>
  <si>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</si>
  <si>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</si>
  <si>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</si>
  <si>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</si>
  <si>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</si>
  <si>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</si>
  <si>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</si>
  <si>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</si>
  <si>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</si>
  <si>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</si>
  <si>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</si>
  <si>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</si>
  <si>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</si>
  <si>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</si>
  <si>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</si>
  <si>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</si>
  <si>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</si>
  <si>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</si>
  <si>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</si>
  <si>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</si>
  <si>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</si>
  <si>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</si>
  <si>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</si>
  <si>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</si>
  <si>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</si>
  <si>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</si>
  <si>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</si>
  <si>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</si>
  <si>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</si>
  <si>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</si>
  <si>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</si>
  <si>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</si>
  <si>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</si>
  <si>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</si>
  <si>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</si>
  <si>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</si>
  <si>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</si>
  <si>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</si>
  <si>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</si>
  <si>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</si>
  <si>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</si>
  <si>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</si>
  <si>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</si>
  <si>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</si>
  <si>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</si>
  <si>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</si>
  <si>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</si>
  <si>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</si>
  <si>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</si>
  <si>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</si>
  <si>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</si>
  <si>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</si>
  <si>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</si>
  <si>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</si>
  <si>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</si>
  <si>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</si>
  <si>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</si>
  <si>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</si>
  <si>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</si>
  <si>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</si>
  <si>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</si>
  <si>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</si>
  <si>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</si>
  <si>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</si>
  <si>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</si>
  <si>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</si>
  <si>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</si>
  <si>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</si>
  <si>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</si>
  <si>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</si>
  <si>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</si>
  <si>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</si>
  <si>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</si>
  <si>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</si>
  <si>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</si>
  <si>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</si>
  <si>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</si>
  <si>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</si>
  <si>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</si>
  <si>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</si>
  <si>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</si>
  <si>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</si>
  <si>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</si>
  <si>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</si>
  <si>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</si>
  <si>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</si>
  <si>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</si>
  <si>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</si>
  <si>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</si>
  <si>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</si>
  <si>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</si>
  <si>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</si>
  <si>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</si>
  <si>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</si>
  <si>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</si>
  <si>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</si>
  <si>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</si>
  <si>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</si>
  <si>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</si>
  <si>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</si>
  <si>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</si>
  <si>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</si>
  <si>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</si>
  <si>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</si>
  <si>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</si>
  <si>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</si>
  <si>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</si>
  <si>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</si>
  <si>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</si>
  <si>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</si>
  <si>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</si>
  <si>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</si>
  <si>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</si>
  <si>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</si>
  <si>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</si>
  <si>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</si>
  <si>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</si>
  <si>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</si>
  <si>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</si>
  <si>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</si>
  <si>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</si>
  <si>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</si>
  <si>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</si>
  <si>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</si>
  <si>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</si>
  <si>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</si>
  <si>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</si>
  <si>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</si>
  <si>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</si>
  <si>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</si>
  <si>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</si>
  <si>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</si>
  <si>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</si>
  <si>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</si>
  <si>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</si>
  <si>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</si>
  <si>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</si>
  <si>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</si>
  <si>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</si>
  <si>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</si>
  <si>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</si>
  <si>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</si>
  <si>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</si>
  <si>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</si>
  <si>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</si>
  <si>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</si>
  <si>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</si>
  <si>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</si>
  <si>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</si>
  <si>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</si>
  <si>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</si>
  <si>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</si>
  <si>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</si>
  <si>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</si>
  <si>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</si>
  <si>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</si>
  <si>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</si>
  <si>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</si>
  <si>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</si>
  <si>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</si>
  <si>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</si>
  <si>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</si>
  <si>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</si>
  <si>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</si>
  <si>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</si>
  <si>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</si>
  <si>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</si>
  <si>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</si>
  <si>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</si>
  <si>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</si>
  <si>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</si>
  <si>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</si>
  <si>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</si>
  <si>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</si>
  <si>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</si>
  <si>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</si>
  <si>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</si>
  <si>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</si>
  <si>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</si>
  <si>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</si>
  <si>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</si>
  <si>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</si>
  <si>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</si>
  <si>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</si>
  <si>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</si>
  <si>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</si>
  <si>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</si>
  <si>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</si>
  <si>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</si>
  <si>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</si>
  <si>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</si>
  <si>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</si>
  <si>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</si>
  <si>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</si>
  <si>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</si>
  <si>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</si>
  <si>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</si>
  <si>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</si>
  <si>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</si>
  <si>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</si>
  <si>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</si>
  <si>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</si>
  <si>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</si>
  <si>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</si>
  <si>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</si>
  <si>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</si>
  <si>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</si>
  <si>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</si>
  <si>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</si>
  <si>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</si>
  <si>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</si>
  <si>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</si>
  <si>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</si>
  <si>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</si>
  <si>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</si>
  <si>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</si>
  <si>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</si>
  <si>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</si>
  <si>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</si>
  <si>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</si>
  <si>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</si>
  <si>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</si>
  <si>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</si>
  <si>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</si>
  <si>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</si>
  <si>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</si>
  <si>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</si>
  <si>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</si>
  <si>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</si>
  <si>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</si>
  <si>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</si>
  <si>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</si>
  <si>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</si>
  <si>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</si>
  <si>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</si>
  <si>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</si>
  <si>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</si>
  <si>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</si>
  <si>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</si>
  <si>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</si>
  <si>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</si>
  <si>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</si>
  <si>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</si>
  <si>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</si>
  <si>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</si>
  <si>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</si>
  <si>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</si>
  <si>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</si>
  <si>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</si>
  <si>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</si>
  <si>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</si>
  <si>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</si>
  <si>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</si>
  <si>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</si>
  <si>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</si>
  <si>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</si>
  <si>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</si>
  <si>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</si>
  <si>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</si>
  <si>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</si>
  <si>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</si>
  <si>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</si>
  <si>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</si>
  <si>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</si>
  <si>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</si>
  <si>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</si>
  <si>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</si>
  <si>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</si>
  <si>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</si>
  <si>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</si>
  <si>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</si>
  <si>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</si>
  <si>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</si>
  <si>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</si>
  <si>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</si>
  <si>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</si>
  <si>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</si>
  <si>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</si>
  <si>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</si>
  <si>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</si>
  <si>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</si>
  <si>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</si>
  <si>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</si>
  <si>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</si>
  <si>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</si>
  <si>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</si>
  <si>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</si>
  <si>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</si>
  <si>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</si>
  <si>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</si>
  <si>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</si>
  <si>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</si>
  <si>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</si>
  <si>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</si>
  <si>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</si>
  <si>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</si>
  <si>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</si>
  <si>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</si>
  <si>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</si>
  <si>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</si>
  <si>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</si>
  <si>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</si>
  <si>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</si>
  <si>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</si>
  <si>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</si>
  <si>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</si>
  <si>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</si>
  <si>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</si>
  <si>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</si>
  <si>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</si>
  <si>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</si>
  <si>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</si>
  <si>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</si>
  <si>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</si>
  <si>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</si>
  <si>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</si>
  <si>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</si>
  <si>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</si>
  <si>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</si>
  <si>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</si>
  <si>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</si>
  <si>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</si>
  <si>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</si>
  <si>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</si>
  <si>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</si>
  <si>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</si>
  <si>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</si>
  <si>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</si>
  <si>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</si>
  <si>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</si>
  <si>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</si>
  <si>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</si>
  <si>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</si>
  <si>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</si>
  <si>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</si>
  <si>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</si>
  <si>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</si>
  <si>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</si>
  <si>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</si>
  <si>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</si>
  <si>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</si>
  <si>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</si>
  <si>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</si>
  <si>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</si>
  <si>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</si>
  <si>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</si>
  <si>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</si>
  <si>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</si>
  <si>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</si>
  <si>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</si>
  <si>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</si>
  <si>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</si>
  <si>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</si>
  <si>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</si>
  <si>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</si>
  <si>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</si>
  <si>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</si>
  <si>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</si>
  <si>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</si>
  <si>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</si>
  <si>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</si>
  <si>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</si>
  <si>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</si>
  <si>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</si>
  <si>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</si>
  <si>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</si>
  <si>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</si>
  <si>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</si>
  <si>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</si>
  <si>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</si>
  <si>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</si>
  <si>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</si>
  <si>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</si>
  <si>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</si>
  <si>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</si>
  <si>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</si>
  <si>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</si>
  <si>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</si>
  <si>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</si>
  <si>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</si>
  <si>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</si>
  <si>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</si>
  <si>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</si>
  <si>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</si>
  <si>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</si>
  <si>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</si>
  <si>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</si>
  <si>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</si>
  <si>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</si>
  <si>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</si>
  <si>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</si>
  <si>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</si>
  <si>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</si>
  <si>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</si>
  <si>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</si>
  <si>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</si>
  <si>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</si>
  <si>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</si>
  <si>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</si>
  <si>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</si>
  <si>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</si>
  <si>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</si>
  <si>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</si>
  <si>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</si>
  <si>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</si>
  <si>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</si>
  <si>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</si>
  <si>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</si>
  <si>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</si>
  <si>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</si>
  <si>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</si>
  <si>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</si>
  <si>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</si>
  <si>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</si>
  <si>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</si>
  <si>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</si>
  <si>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</si>
  <si>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</si>
  <si>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</si>
  <si>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</si>
  <si>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</si>
  <si>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</si>
  <si>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</si>
  <si>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</si>
  <si>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</si>
  <si>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</si>
  <si>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</si>
  <si>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</si>
  <si>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</si>
  <si>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</si>
  <si>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</si>
  <si>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</si>
  <si>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</si>
  <si>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</si>
  <si>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</si>
  <si>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</si>
  <si>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</si>
  <si>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</si>
  <si>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</si>
  <si>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</si>
  <si>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</si>
  <si>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</si>
  <si>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</si>
  <si>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</si>
  <si>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</si>
  <si>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</si>
  <si>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</si>
  <si>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</si>
  <si>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</si>
  <si>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</si>
  <si>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</si>
  <si>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</si>
  <si>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</si>
  <si>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</si>
  <si>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</si>
  <si>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</si>
  <si>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</si>
  <si>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</si>
  <si>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</si>
  <si>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</si>
  <si>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</si>
  <si>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</si>
  <si>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</si>
  <si>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</si>
  <si>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</si>
  <si>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</si>
  <si>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</si>
  <si>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</si>
  <si>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</si>
  <si>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</si>
  <si>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</si>
  <si>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</si>
  <si>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</si>
  <si>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</si>
  <si>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</si>
  <si>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</si>
  <si>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</si>
  <si>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</si>
  <si>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</si>
  <si>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</si>
  <si>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</si>
  <si>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</si>
  <si>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</si>
  <si>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</si>
  <si>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</si>
  <si>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</si>
  <si>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</si>
  <si>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</si>
  <si>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</si>
  <si>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</si>
  <si>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</si>
  <si>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</si>
  <si>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</si>
  <si>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</si>
  <si>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</si>
  <si>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</si>
  <si>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</si>
  <si>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</si>
  <si>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</si>
  <si>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</si>
  <si>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</si>
  <si>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</si>
  <si>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</si>
  <si>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</si>
  <si>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</si>
  <si>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</si>
  <si>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</si>
  <si>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</si>
  <si>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</si>
  <si>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</si>
  <si>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</si>
  <si>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</si>
  <si>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</si>
  <si>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</si>
  <si>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</si>
  <si>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</si>
  <si>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</si>
  <si>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</si>
  <si>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</si>
  <si>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</si>
  <si>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</si>
  <si>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</si>
  <si>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</si>
  <si>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</si>
  <si>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</si>
  <si>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</si>
  <si>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</si>
  <si>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</si>
  <si>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</si>
  <si>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</si>
  <si>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</si>
  <si>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</si>
  <si>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</si>
  <si>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</si>
  <si>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</si>
  <si>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</si>
  <si>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</si>
  <si>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</si>
  <si>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</si>
  <si>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</si>
  <si>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</si>
  <si>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</si>
  <si>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</si>
  <si>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</si>
  <si>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</si>
  <si>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</si>
  <si>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</si>
  <si>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</si>
  <si>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</si>
  <si>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</si>
  <si>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</si>
  <si>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</si>
  <si>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</si>
  <si>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</si>
  <si>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</si>
  <si>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</si>
  <si>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</si>
  <si>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</si>
  <si>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</si>
  <si>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</si>
  <si>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</si>
  <si>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</si>
  <si>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</si>
  <si>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</si>
  <si>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</si>
  <si>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</si>
  <si>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</si>
  <si>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</si>
  <si>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</si>
  <si>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</si>
  <si>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</si>
  <si>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</si>
  <si>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</si>
  <si>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</si>
  <si>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</si>
  <si>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</si>
  <si>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</si>
  <si>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</si>
  <si>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</si>
  <si>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</si>
  <si>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</si>
  <si>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</si>
  <si>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</si>
  <si>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</si>
  <si>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</si>
  <si>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</si>
  <si>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</si>
  <si>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</si>
  <si>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</si>
  <si>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</si>
  <si>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</si>
  <si>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</si>
  <si>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</si>
  <si>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</si>
  <si>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</si>
  <si>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</si>
  <si>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</si>
  <si>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</si>
  <si>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</si>
  <si>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</si>
  <si>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</si>
  <si>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</si>
  <si>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</si>
  <si>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</si>
  <si>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</si>
  <si>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</si>
  <si>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</si>
  <si>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</si>
  <si>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</si>
  <si>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</si>
  <si>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</si>
  <si>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</si>
  <si>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</si>
  <si>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</si>
  <si>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</si>
  <si>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</si>
  <si>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</si>
  <si>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</si>
  <si>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</si>
  <si>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</si>
  <si>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</si>
  <si>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</si>
  <si>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</si>
  <si>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</si>
  <si>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</si>
  <si>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</si>
  <si>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</si>
  <si>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</si>
  <si>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</si>
  <si>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</si>
  <si>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</si>
  <si>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</si>
  <si>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</si>
  <si>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</si>
  <si>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</si>
  <si>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</si>
  <si>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</si>
  <si>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</si>
  <si>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</si>
  <si>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</si>
  <si>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</si>
  <si>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</si>
  <si>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</si>
  <si>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</si>
  <si>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</si>
  <si>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</si>
  <si>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</si>
  <si>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</si>
  <si>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</si>
  <si>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</si>
  <si>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</si>
  <si>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</si>
  <si>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</si>
  <si>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</si>
  <si>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</si>
  <si>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</si>
  <si>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</si>
  <si>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</si>
  <si>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</si>
  <si>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</si>
  <si>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</si>
  <si>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</si>
  <si>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</si>
  <si>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</si>
  <si>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</si>
  <si>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</si>
  <si>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</si>
  <si>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</si>
  <si>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</si>
  <si>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</si>
  <si>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</si>
  <si>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</si>
  <si>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</si>
  <si>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</si>
  <si>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</si>
  <si>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</si>
  <si>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</si>
  <si>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</si>
  <si>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</si>
  <si>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</si>
  <si>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</si>
  <si>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</si>
  <si>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</si>
  <si>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</si>
  <si>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</si>
  <si>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</si>
  <si>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</si>
  <si>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</si>
  <si>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</si>
  <si>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</si>
  <si>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</si>
  <si>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</si>
  <si>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</si>
  <si>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</si>
  <si>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</si>
  <si>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</si>
  <si>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</si>
  <si>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</si>
  <si>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</si>
  <si>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</si>
  <si>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</si>
  <si>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</si>
  <si>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</si>
  <si>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</si>
  <si>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</si>
  <si>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</si>
  <si>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</si>
  <si>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</si>
  <si>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</si>
  <si>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</si>
  <si>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</si>
  <si>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</si>
  <si>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</si>
  <si>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</si>
  <si>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</si>
  <si>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</si>
  <si>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</si>
  <si>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</si>
  <si>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</si>
  <si>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</si>
  <si>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</si>
  <si>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</si>
  <si>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</si>
  <si>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</si>
  <si>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</si>
  <si>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</si>
  <si>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</si>
  <si>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</si>
  <si>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</si>
  <si>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</si>
  <si>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</si>
  <si>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</si>
  <si>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</si>
  <si>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</si>
  <si>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</si>
  <si>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</si>
  <si>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</si>
  <si>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</si>
  <si>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</si>
  <si>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</si>
  <si>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</si>
  <si>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</si>
  <si>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</si>
  <si>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</si>
  <si>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</si>
  <si>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</si>
  <si>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</si>
  <si>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</si>
  <si>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</si>
  <si>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</si>
  <si>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</si>
  <si>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</si>
  <si>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</si>
  <si>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</si>
  <si>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</si>
  <si>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</si>
  <si>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</si>
  <si>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</si>
  <si>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</si>
  <si>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</si>
  <si>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</si>
  <si>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</si>
  <si>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</si>
  <si>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</si>
  <si>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</si>
  <si>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</si>
  <si>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</si>
  <si>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</si>
  <si>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</si>
  <si>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</si>
  <si>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</si>
  <si>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</si>
  <si>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</si>
  <si>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</si>
  <si>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</si>
  <si>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</si>
  <si>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</si>
  <si>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</si>
  <si>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</si>
  <si>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</si>
  <si>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</si>
  <si>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</si>
  <si>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</si>
  <si>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</si>
  <si>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</si>
  <si>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</si>
  <si>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</si>
  <si>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</si>
  <si>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</si>
  <si>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</si>
  <si>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</si>
  <si>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</si>
  <si>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</si>
  <si>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</si>
  <si>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</si>
  <si>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</si>
  <si>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</si>
  <si>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</si>
  <si>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</si>
  <si>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</si>
  <si>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</si>
  <si>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</si>
  <si>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</si>
  <si>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</si>
  <si>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</si>
  <si>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</si>
  <si>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</si>
  <si>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</si>
  <si>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</si>
  <si>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</si>
  <si>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</si>
  <si>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</si>
  <si>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</si>
  <si>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</si>
  <si>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</si>
  <si>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</si>
  <si>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</si>
  <si>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</si>
  <si>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</si>
  <si>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</si>
  <si>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</si>
  <si>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</si>
  <si>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</si>
  <si>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</si>
  <si>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</si>
  <si>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</si>
  <si>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</si>
  <si>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</si>
  <si>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</si>
  <si>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</si>
  <si>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</si>
  <si>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</si>
  <si>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</si>
  <si>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</si>
  <si>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</si>
  <si>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</si>
  <si>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</si>
  <si>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</si>
  <si>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</si>
  <si>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</si>
  <si>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</si>
  <si>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</si>
  <si>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</si>
  <si>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</si>
  <si>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</si>
  <si>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</si>
  <si>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</si>
  <si>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</si>
  <si>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</si>
  <si>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</si>
  <si>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</si>
  <si>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</si>
  <si>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</si>
  <si>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</si>
  <si>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</si>
  <si>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</si>
  <si>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</si>
  <si>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</si>
  <si>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</si>
  <si>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</si>
  <si>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</si>
  <si>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</si>
  <si>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</si>
  <si>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</si>
  <si>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</si>
  <si>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</si>
  <si>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</si>
  <si>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</si>
  <si>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</si>
  <si>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</si>
  <si>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</si>
  <si>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</si>
  <si>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</si>
  <si>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</si>
  <si>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</si>
  <si>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</si>
  <si>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</si>
  <si>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</si>
  <si>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</si>
  <si>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</si>
  <si>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</si>
  <si>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</si>
  <si>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</si>
  <si>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</si>
  <si>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</si>
  <si>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</si>
  <si>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</si>
  <si>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</si>
  <si>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</si>
  <si>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</si>
  <si>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</si>
  <si>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</si>
  <si>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</si>
  <si>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</si>
  <si>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</si>
  <si>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</si>
  <si>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</si>
  <si>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</si>
  <si>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</si>
  <si>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</si>
  <si>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</si>
  <si>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</si>
  <si>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</si>
  <si>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</si>
  <si>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</si>
  <si>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</si>
  <si>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</si>
  <si>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</si>
  <si>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</si>
  <si>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</si>
  <si>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</si>
  <si>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</si>
  <si>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</si>
  <si>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</si>
  <si>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</si>
  <si>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</si>
  <si>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</si>
  <si>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</si>
  <si>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</si>
  <si>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</si>
  <si>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</si>
  <si>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</si>
  <si>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</si>
  <si>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</si>
  <si>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</si>
  <si>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</si>
  <si>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</si>
  <si>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</si>
  <si>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</si>
  <si>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</si>
  <si>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</si>
  <si>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</si>
  <si>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</si>
  <si>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</si>
  <si>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</si>
  <si>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</si>
  <si>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</si>
  <si>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</si>
  <si>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</si>
  <si>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</si>
  <si>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</si>
  <si>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</si>
  <si>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</si>
  <si>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</si>
  <si>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</si>
  <si>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</si>
  <si>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</si>
  <si>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</si>
  <si>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</si>
  <si>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</si>
  <si>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</si>
  <si>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</si>
  <si>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</si>
  <si>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</si>
  <si>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</si>
  <si>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</si>
  <si>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</si>
  <si>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</si>
  <si>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</si>
  <si>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</si>
  <si>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</si>
  <si>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</si>
  <si>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</si>
  <si>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</si>
  <si>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</si>
  <si>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</si>
  <si>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</si>
  <si>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</si>
  <si>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</si>
  <si>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</si>
  <si>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</si>
  <si>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</si>
  <si>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</si>
  <si>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</si>
  <si>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</si>
  <si>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</si>
  <si>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</si>
  <si>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</si>
  <si>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</si>
  <si>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</si>
  <si>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</si>
  <si>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</si>
  <si>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</si>
  <si>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</si>
  <si>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</si>
  <si>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</si>
  <si>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</si>
  <si>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</si>
  <si>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</si>
  <si>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</si>
  <si>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</si>
  <si>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</si>
  <si>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</si>
  <si>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</si>
  <si>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</si>
  <si>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</si>
  <si>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</si>
  <si>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</si>
  <si>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</si>
  <si>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</si>
  <si>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</si>
  <si>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</si>
  <si>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</si>
  <si>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</si>
  <si>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</si>
  <si>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</si>
  <si>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</si>
  <si>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</si>
  <si>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</si>
  <si>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</si>
  <si>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</si>
  <si>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</si>
  <si>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</si>
  <si>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</si>
  <si>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</si>
  <si>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</si>
  <si>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</si>
  <si>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</si>
  <si>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</si>
  <si>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</si>
  <si>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</si>
  <si>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</si>
  <si>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</si>
  <si>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</si>
  <si>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</si>
  <si>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</si>
  <si>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</si>
  <si>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</si>
  <si>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</si>
  <si>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</si>
  <si>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</si>
  <si>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</si>
  <si>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</si>
  <si>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</si>
  <si>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</si>
  <si>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</si>
  <si>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</si>
  <si>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</si>
  <si>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</si>
  <si>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</si>
  <si>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</si>
  <si>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</si>
  <si>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</si>
  <si>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</si>
  <si>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</si>
  <si>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</si>
  <si>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</si>
  <si>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</si>
  <si>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</si>
  <si>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</si>
  <si>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</si>
  <si>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</si>
  <si>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</si>
  <si>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</si>
  <si>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</si>
  <si>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</si>
  <si>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</si>
  <si>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</si>
  <si>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</si>
  <si>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</si>
  <si>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</si>
  <si>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</si>
  <si>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</si>
  <si>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</si>
  <si>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</si>
  <si>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</si>
  <si>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</si>
  <si>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</si>
  <si>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</si>
  <si>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</si>
  <si>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</si>
  <si>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</si>
  <si>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</si>
  <si>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</si>
  <si>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</si>
  <si>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</si>
  <si>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</si>
  <si>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</si>
  <si>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</si>
  <si>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</si>
  <si>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</si>
  <si>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</si>
  <si>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</si>
  <si>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</si>
  <si>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</si>
  <si>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</si>
  <si>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</si>
  <si>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</si>
  <si>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</si>
  <si>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</si>
  <si>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</si>
  <si>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</si>
  <si>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</si>
  <si>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</si>
  <si>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</si>
  <si>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</si>
  <si>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</si>
  <si>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</si>
  <si>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</si>
  <si>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</si>
  <si>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</si>
  <si>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</si>
  <si>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</si>
  <si>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</si>
  <si>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</si>
  <si>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</si>
  <si>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</si>
  <si>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</si>
  <si>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</si>
  <si>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</si>
  <si>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</si>
  <si>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</si>
  <si>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</si>
  <si>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</si>
  <si>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</si>
  <si>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</si>
  <si>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</si>
  <si>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</si>
  <si>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</si>
  <si>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</si>
  <si>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</si>
  <si>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</si>
  <si>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</si>
  <si>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</si>
  <si>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</si>
  <si>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</si>
  <si>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</si>
  <si>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</si>
  <si>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</si>
  <si>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</si>
  <si>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</si>
  <si>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</si>
  <si>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</si>
  <si>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</si>
  <si>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</si>
  <si>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</si>
  <si>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</si>
  <si>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</si>
  <si>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</si>
  <si>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</si>
  <si>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</si>
  <si>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</si>
  <si>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</si>
  <si>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</si>
  <si>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</si>
  <si>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</si>
  <si>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</si>
  <si>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</si>
  <si>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</si>
  <si>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</si>
  <si>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</si>
  <si>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</si>
  <si>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</si>
  <si>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</si>
  <si>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</si>
  <si>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</si>
  <si>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</si>
  <si>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</si>
  <si>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</si>
  <si>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</si>
  <si>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</si>
  <si>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</si>
  <si>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</si>
  <si>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</si>
  <si>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</si>
  <si>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</si>
  <si>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</si>
  <si>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</si>
  <si>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</si>
  <si>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</si>
  <si>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</si>
  <si>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</si>
  <si>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</si>
  <si>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</si>
  <si>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</si>
  <si>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</si>
  <si>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</si>
  <si>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</si>
  <si>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</si>
  <si>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</si>
  <si>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</si>
  <si>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</si>
  <si>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</si>
  <si>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</si>
  <si>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</si>
  <si>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</si>
  <si>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</si>
  <si>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</si>
  <si>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</si>
  <si>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</si>
  <si>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</si>
  <si>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</si>
  <si>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</si>
  <si>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</si>
  <si>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</si>
  <si>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</si>
  <si>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</si>
  <si>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</si>
  <si>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</si>
  <si>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</si>
  <si>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</si>
  <si>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</si>
  <si>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</si>
  <si>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</si>
  <si>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</si>
  <si>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</si>
  <si>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</si>
  <si>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</si>
  <si>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</si>
  <si>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</si>
  <si>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</si>
  <si>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</si>
  <si>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</si>
  <si>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</si>
  <si>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</si>
  <si>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</si>
  <si>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</si>
  <si>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</si>
  <si>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</si>
  <si>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</si>
  <si>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</si>
  <si>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</si>
  <si>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</si>
  <si>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</si>
  <si>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</si>
  <si>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</si>
  <si>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</si>
  <si>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</si>
  <si>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</si>
  <si>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</si>
  <si>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</si>
  <si>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</si>
  <si>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</si>
  <si>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</si>
  <si>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</si>
  <si>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</si>
  <si>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</si>
  <si>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</si>
  <si>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</si>
  <si>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</si>
  <si>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</si>
  <si>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</si>
  <si>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</si>
  <si>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</si>
  <si>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</si>
  <si>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</si>
  <si>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</si>
  <si>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</si>
  <si>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</si>
  <si>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</si>
  <si>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</si>
  <si>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</si>
  <si>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</si>
  <si>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</si>
  <si>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</si>
  <si>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</si>
  <si>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</si>
  <si>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</si>
  <si>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</si>
  <si>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</si>
  <si>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</si>
  <si>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</si>
  <si>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</si>
  <si>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</si>
  <si>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</si>
  <si>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</si>
  <si>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</si>
  <si>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</si>
  <si>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</si>
  <si>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</si>
  <si>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</si>
  <si>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</si>
  <si>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</si>
  <si>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</si>
  <si>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</si>
  <si>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</si>
  <si>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</si>
  <si>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</si>
  <si>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</si>
  <si>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</si>
  <si>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</si>
  <si>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</si>
  <si>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</si>
  <si>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</si>
  <si>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</si>
  <si>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</si>
  <si>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</si>
  <si>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</si>
  <si>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</si>
  <si>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</si>
  <si>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</si>
  <si>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</si>
  <si>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</si>
  <si>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</si>
  <si>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</si>
  <si>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</si>
  <si>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</si>
  <si>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</si>
  <si>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</si>
  <si>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</si>
  <si>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</si>
  <si>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</si>
  <si>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</si>
  <si>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</si>
  <si>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</si>
  <si>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</si>
  <si>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</si>
  <si>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</si>
  <si>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</si>
  <si>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</si>
  <si>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</si>
  <si>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</si>
  <si>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</si>
  <si>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</si>
  <si>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</si>
  <si>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</si>
  <si>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</si>
  <si>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</si>
  <si>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</si>
  <si>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</si>
  <si>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</si>
  <si>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</si>
  <si>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</si>
  <si>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</si>
  <si>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</si>
  <si>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</si>
  <si>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</si>
  <si>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</si>
  <si>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</si>
  <si>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</si>
  <si>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</si>
  <si>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</si>
  <si>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</si>
  <si>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</si>
  <si>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</si>
  <si>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</si>
  <si>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</si>
  <si>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</si>
  <si>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</si>
  <si>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</si>
  <si>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</si>
  <si>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</si>
  <si>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</si>
  <si>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</si>
  <si>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</si>
  <si>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</si>
  <si>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</si>
  <si>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</si>
  <si>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</si>
  <si>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</si>
  <si>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</si>
  <si>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</si>
  <si>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</si>
  <si>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</si>
  <si>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</si>
  <si>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</si>
  <si>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</si>
  <si>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</si>
  <si>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</si>
  <si>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</si>
  <si>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</si>
  <si>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</si>
  <si>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</si>
  <si>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</si>
  <si>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</si>
  <si>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</si>
  <si>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</si>
  <si>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</si>
  <si>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</si>
  <si>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</si>
  <si>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</si>
  <si>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</si>
  <si>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</si>
  <si>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</si>
  <si>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</si>
  <si>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</si>
  <si>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</si>
  <si>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</si>
  <si>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</si>
  <si>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</si>
  <si>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</si>
  <si>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</si>
  <si>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</si>
  <si>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</si>
  <si>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</si>
  <si>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</si>
  <si>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</si>
  <si>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</si>
  <si>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</si>
  <si>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</si>
  <si>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</si>
  <si>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</si>
  <si>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</si>
  <si>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</si>
  <si>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</si>
  <si>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</si>
  <si>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</si>
  <si>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</si>
  <si>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</si>
  <si>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</si>
  <si>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</si>
  <si>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</si>
  <si>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</si>
  <si>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</si>
  <si>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</si>
  <si>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</si>
  <si>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</si>
  <si>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</si>
  <si>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</si>
  <si>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</si>
  <si>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</si>
  <si>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</si>
  <si>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</si>
  <si>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</si>
  <si>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</si>
  <si>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</si>
  <si>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</si>
  <si>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</si>
  <si>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</si>
  <si>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</si>
  <si>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</si>
  <si>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</si>
  <si>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</si>
  <si>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</si>
  <si>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</si>
  <si>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</si>
  <si>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</si>
  <si>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</si>
  <si>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</si>
  <si>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</si>
  <si>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</si>
  <si>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</si>
  <si>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</si>
  <si>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</si>
  <si>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</si>
  <si>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</si>
  <si>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</si>
  <si>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</si>
  <si>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</si>
  <si>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</si>
  <si>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</si>
  <si>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</si>
  <si>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</si>
  <si>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</si>
  <si>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</si>
  <si>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</si>
  <si>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</si>
  <si>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</si>
  <si>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</si>
  <si>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</si>
  <si>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</si>
  <si>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</si>
  <si>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</si>
  <si>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</si>
  <si>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</si>
  <si>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</si>
  <si>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</si>
  <si>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</si>
  <si>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</si>
  <si>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</si>
  <si>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</si>
  <si>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</si>
  <si>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</si>
  <si>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</si>
  <si>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</si>
  <si>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</si>
  <si>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</si>
  <si>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</si>
  <si>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</si>
  <si>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</si>
  <si>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</si>
  <si>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</si>
  <si>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</si>
  <si>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</si>
  <si>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</si>
  <si>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</si>
  <si>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</si>
  <si>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</si>
  <si>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</si>
  <si>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</si>
  <si>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</si>
  <si>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</si>
  <si>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</si>
  <si>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</si>
  <si>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</si>
  <si>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</si>
  <si>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</si>
  <si>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</si>
  <si>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</si>
  <si>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</si>
  <si>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</si>
  <si>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</si>
  <si>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</si>
  <si>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</si>
  <si>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</si>
  <si>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</si>
  <si>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</si>
  <si>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</si>
  <si>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</si>
  <si>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</si>
  <si>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</si>
  <si>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</si>
  <si>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</si>
  <si>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</si>
  <si>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</si>
  <si>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</si>
  <si>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</si>
  <si>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</si>
  <si>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</si>
  <si>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</si>
  <si>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</si>
  <si>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</si>
  <si>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</si>
  <si>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</si>
  <si>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</si>
  <si>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</si>
  <si>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</si>
  <si>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</si>
  <si>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</si>
  <si>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</si>
  <si>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</si>
  <si>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</si>
  <si>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</si>
  <si>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</si>
  <si>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</si>
  <si>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</si>
  <si>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</si>
  <si>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</si>
  <si>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</si>
  <si>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</si>
  <si>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</si>
  <si>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</si>
  <si>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</si>
  <si>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</si>
  <si>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</si>
  <si>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</si>
  <si>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</si>
  <si>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</si>
  <si>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</si>
  <si>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</si>
  <si>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</si>
  <si>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</si>
  <si>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</si>
  <si>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</si>
  <si>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</si>
  <si>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</si>
  <si>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</si>
  <si>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</si>
  <si>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</si>
  <si>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</si>
  <si>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</si>
  <si>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</si>
  <si>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</si>
  <si>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</si>
  <si>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</si>
  <si>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</si>
  <si>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</si>
  <si>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</si>
  <si>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</si>
  <si>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</si>
  <si>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</si>
  <si>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</si>
  <si>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</si>
  <si>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</si>
  <si>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</si>
  <si>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</si>
  <si>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</si>
  <si>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</si>
  <si>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</si>
  <si>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</si>
  <si>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</si>
  <si>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</si>
  <si>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</si>
  <si>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</si>
  <si>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</si>
  <si>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</si>
  <si>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</si>
  <si>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</si>
  <si>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</si>
  <si>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</si>
  <si>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</si>
  <si>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</si>
  <si>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</si>
  <si>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</si>
  <si>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</si>
  <si>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</si>
  <si>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</si>
  <si>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</si>
  <si>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</si>
  <si>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</si>
  <si>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</si>
  <si>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</si>
  <si>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</si>
  <si>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</si>
  <si>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</si>
  <si>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</si>
  <si>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</si>
  <si>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</si>
  <si>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</si>
  <si>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</si>
  <si>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</si>
  <si>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</si>
  <si>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</si>
  <si>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</si>
  <si>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</si>
  <si>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</si>
  <si>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</si>
  <si>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</si>
  <si>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</si>
  <si>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</si>
  <si>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</si>
  <si>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</si>
  <si>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</si>
  <si>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</si>
  <si>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</si>
  <si>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</si>
  <si>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</si>
  <si>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</si>
  <si>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</si>
  <si>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</si>
  <si>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</si>
  <si>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</si>
  <si>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</si>
  <si>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</si>
  <si>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</si>
  <si>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</si>
  <si>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</si>
  <si>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</si>
  <si>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</si>
  <si>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</si>
  <si>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</si>
  <si>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</si>
  <si>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</si>
  <si>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</si>
  <si>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</si>
  <si>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</si>
  <si>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</si>
  <si>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</si>
  <si>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</si>
  <si>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</si>
  <si>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</si>
  <si>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</si>
  <si>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</si>
  <si>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</si>
  <si>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</si>
  <si>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</si>
  <si>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</si>
  <si>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</si>
  <si>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</si>
  <si>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</si>
  <si>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</si>
  <si>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</si>
  <si>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</si>
  <si>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</si>
  <si>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</si>
  <si>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</si>
  <si>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</si>
  <si>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</si>
  <si>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</si>
  <si>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</si>
  <si>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</si>
  <si>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</si>
  <si>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</si>
  <si>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</si>
  <si>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</si>
  <si>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</si>
  <si>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</si>
  <si>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</si>
  <si>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</si>
  <si>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</si>
  <si>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</si>
  <si>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</si>
  <si>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</si>
  <si>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</si>
  <si>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</si>
  <si>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</si>
  <si>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</si>
  <si>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</si>
  <si>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</si>
  <si>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</si>
  <si>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</si>
  <si>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</si>
  <si>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</si>
  <si>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</si>
  <si>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</si>
  <si>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</si>
  <si>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</si>
  <si>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</si>
  <si>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</si>
  <si>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</si>
  <si>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</si>
  <si>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</si>
  <si>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</si>
  <si>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</si>
  <si>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</si>
  <si>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</si>
  <si>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</si>
  <si>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</si>
  <si>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</si>
  <si>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</si>
  <si>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</si>
  <si>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</si>
  <si>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</si>
  <si>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</si>
  <si>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</si>
  <si>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</si>
  <si>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</si>
  <si>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</si>
  <si>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</si>
  <si>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</si>
  <si>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</si>
  <si>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</si>
  <si>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</si>
  <si>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</si>
  <si>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</si>
  <si>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</si>
  <si>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</si>
  <si>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</si>
  <si>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</si>
  <si>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</si>
  <si>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</si>
  <si>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</si>
  <si>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</si>
  <si>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</si>
  <si>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</si>
  <si>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</si>
  <si>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</si>
  <si>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</si>
  <si>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</si>
  <si>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</si>
  <si>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</si>
  <si>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</si>
  <si>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</si>
  <si>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</si>
  <si>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</si>
  <si>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</si>
  <si>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</si>
  <si>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</si>
  <si>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</si>
  <si>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</si>
  <si>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</si>
  <si>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</si>
  <si>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</si>
  <si>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</si>
  <si>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</si>
  <si>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</si>
  <si>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</si>
  <si>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</si>
  <si>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</si>
  <si>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</si>
  <si>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</si>
  <si>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</si>
  <si>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</si>
  <si>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</si>
  <si>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</si>
  <si>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</si>
  <si>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</si>
  <si>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</si>
  <si>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</si>
  <si>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</si>
  <si>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</si>
  <si>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</si>
  <si>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</si>
  <si>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</si>
  <si>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</si>
  <si>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</si>
  <si>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</si>
  <si>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</si>
  <si>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</si>
  <si>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</si>
  <si>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</si>
  <si>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</si>
  <si>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</si>
  <si>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</si>
  <si>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</si>
  <si>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</si>
  <si>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</si>
  <si>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</si>
  <si>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</si>
  <si>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</si>
  <si>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</si>
  <si>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</si>
  <si>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</si>
  <si>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</si>
  <si>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</si>
  <si>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</si>
  <si>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</si>
  <si>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</si>
  <si>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</si>
  <si>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</si>
  <si>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</si>
  <si>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</si>
  <si>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</si>
  <si>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</si>
  <si>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</si>
  <si>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</si>
  <si>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</si>
  <si>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</si>
  <si>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</si>
  <si>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</si>
  <si>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</si>
  <si>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</si>
  <si>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</si>
  <si>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</si>
  <si>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</si>
  <si>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</si>
  <si>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</si>
  <si>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</si>
  <si>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</si>
  <si>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</si>
  <si>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</si>
  <si>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</si>
  <si>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</si>
  <si>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</si>
  <si>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</si>
  <si>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</si>
  <si>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</si>
  <si>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</si>
  <si>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</si>
  <si>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</si>
  <si>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</si>
  <si>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</si>
  <si>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</si>
  <si>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</si>
  <si>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</si>
  <si>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</si>
  <si>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</si>
  <si>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</si>
  <si>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</si>
  <si>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</si>
  <si>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</si>
  <si>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</si>
  <si>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</si>
  <si>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</si>
  <si>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</si>
  <si>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</si>
  <si>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</si>
  <si>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</si>
  <si>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</si>
  <si>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</si>
  <si>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</si>
  <si>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</si>
  <si>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</si>
  <si>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</si>
  <si>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</si>
  <si>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</si>
  <si>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</si>
  <si>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</si>
  <si>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</si>
  <si>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</si>
  <si>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</si>
  <si>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</si>
  <si>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</si>
  <si>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</si>
  <si>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</si>
  <si>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</si>
  <si>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</si>
  <si>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</si>
  <si>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</si>
  <si>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</si>
  <si>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</si>
  <si>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</si>
  <si>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</si>
  <si>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</si>
  <si>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</si>
  <si>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</si>
  <si>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</si>
  <si>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</si>
  <si>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</si>
  <si>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</si>
  <si>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</si>
  <si>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</si>
  <si>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</si>
  <si>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</si>
  <si>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</si>
  <si>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</si>
  <si>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</si>
  <si>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</si>
  <si>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</si>
  <si>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</si>
  <si>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</si>
  <si>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</si>
  <si>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</si>
  <si>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</si>
  <si>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</si>
  <si>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</si>
  <si>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</si>
  <si>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</si>
  <si>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</si>
  <si>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</si>
  <si>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</si>
  <si>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</si>
  <si>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</si>
  <si>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</si>
  <si>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</si>
  <si>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</si>
  <si>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</si>
  <si>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</si>
  <si>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</si>
  <si>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</si>
  <si>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</si>
  <si>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</si>
  <si>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</si>
  <si>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</si>
  <si>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</si>
  <si>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</si>
  <si>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</si>
  <si>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</si>
  <si>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</si>
  <si>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</si>
  <si>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</si>
  <si>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</si>
  <si>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</si>
  <si>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</si>
  <si>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</si>
  <si>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</si>
  <si>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</si>
  <si>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</si>
  <si>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</si>
  <si>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</si>
  <si>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</si>
  <si>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</si>
  <si>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</si>
  <si>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</si>
  <si>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</si>
  <si>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</si>
  <si>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</si>
  <si>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</si>
  <si>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</si>
  <si>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</si>
  <si>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</si>
  <si>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</si>
  <si>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</si>
  <si>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</si>
  <si>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</si>
  <si>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</si>
  <si>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</si>
  <si>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</si>
  <si>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</si>
  <si>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</si>
  <si>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</si>
  <si>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</si>
  <si>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</si>
  <si>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</si>
  <si>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</si>
  <si>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</si>
  <si>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</si>
  <si>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</si>
  <si>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</si>
  <si>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</si>
  <si>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</si>
  <si>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</si>
  <si>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</si>
  <si>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</si>
  <si>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</si>
  <si>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</si>
  <si>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</si>
  <si>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</si>
  <si>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</si>
  <si>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</si>
  <si>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</si>
  <si>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</si>
  <si>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</si>
  <si>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</si>
  <si>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</si>
  <si>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</si>
  <si>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</si>
  <si>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</si>
  <si>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</si>
  <si>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</si>
  <si>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</si>
  <si>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</si>
  <si>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</si>
  <si>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</si>
  <si>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</si>
  <si>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</si>
  <si>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</si>
  <si>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</si>
  <si>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</si>
  <si>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</si>
  <si>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</si>
  <si>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</si>
  <si>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</si>
  <si>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</si>
  <si>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</si>
  <si>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</si>
  <si>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</si>
  <si>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</si>
  <si>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</si>
  <si>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</si>
  <si>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</si>
  <si>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</si>
  <si>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</si>
  <si>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</si>
  <si>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</si>
  <si>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</si>
  <si>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</si>
  <si>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</si>
  <si>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</si>
  <si>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</si>
  <si>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</si>
  <si>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</si>
  <si>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</si>
  <si>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</si>
  <si>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</si>
  <si>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</si>
  <si>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</si>
  <si>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</si>
  <si>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</si>
  <si>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</si>
  <si>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</si>
  <si>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</si>
  <si>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</si>
  <si>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</si>
  <si>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</si>
  <si>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</si>
  <si>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</si>
  <si>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</si>
  <si>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</si>
  <si>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</si>
  <si>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</si>
  <si>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</si>
  <si>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</si>
  <si>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</si>
  <si>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</si>
  <si>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</si>
  <si>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</si>
  <si>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</si>
  <si>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</si>
  <si>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</si>
  <si>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</si>
  <si>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</si>
  <si>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</si>
  <si>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</si>
  <si>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</si>
  <si>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</si>
  <si>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</si>
  <si>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</si>
  <si>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</si>
  <si>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</si>
  <si>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</si>
  <si>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</si>
  <si>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</si>
  <si>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</si>
  <si>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</si>
  <si>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</si>
  <si>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</si>
  <si>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</si>
  <si>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</si>
  <si>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</si>
  <si>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</si>
  <si>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</si>
  <si>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</si>
  <si>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</si>
  <si>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</si>
  <si>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</si>
  <si>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</si>
  <si>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</si>
  <si>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</si>
  <si>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</si>
  <si>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</si>
  <si>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</si>
  <si>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</si>
  <si>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</si>
  <si>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</si>
  <si>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</si>
  <si>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</si>
  <si>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</si>
  <si>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</si>
  <si>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</si>
  <si>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</si>
  <si>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</si>
  <si>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</si>
  <si>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</si>
  <si>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</si>
  <si>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</si>
  <si>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</si>
  <si>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</si>
  <si>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</si>
  <si>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</si>
  <si>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</si>
  <si>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</si>
  <si>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</si>
  <si>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</si>
  <si>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</si>
  <si>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</si>
  <si>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</si>
  <si>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</si>
  <si>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</si>
  <si>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</si>
  <si>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</si>
  <si>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</si>
  <si>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</si>
  <si>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</si>
  <si>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</si>
  <si>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</si>
  <si>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</si>
  <si>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</si>
  <si>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</si>
  <si>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</si>
  <si>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</si>
  <si>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</si>
  <si>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</si>
  <si>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</si>
  <si>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</si>
  <si>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</si>
  <si>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</si>
  <si>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</si>
  <si>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</si>
  <si>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</si>
  <si>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</si>
  <si>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</si>
  <si>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</si>
  <si>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</si>
  <si>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</si>
  <si>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</si>
  <si>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</si>
  <si>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</si>
  <si>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</si>
  <si>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</si>
  <si>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</si>
  <si>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</si>
  <si>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</si>
  <si>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</si>
  <si>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</si>
  <si>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</si>
  <si>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</si>
  <si>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</si>
  <si>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</si>
  <si>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</si>
  <si>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</si>
  <si>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</si>
  <si>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</si>
  <si>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</si>
  <si>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</si>
  <si>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</si>
  <si>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</si>
  <si>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</si>
  <si>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</si>
  <si>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</si>
  <si>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</si>
  <si>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</si>
  <si>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</si>
  <si>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</si>
  <si>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</si>
  <si>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</si>
  <si>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</si>
  <si>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</si>
  <si>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</si>
  <si>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</si>
  <si>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</si>
  <si>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</si>
  <si>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</si>
  <si>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</si>
  <si>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</si>
  <si>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</si>
  <si>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</si>
  <si>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</si>
  <si>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</si>
  <si>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</si>
  <si>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</si>
  <si>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</si>
  <si>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</si>
  <si>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</si>
  <si>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</si>
  <si>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</si>
  <si>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</si>
  <si>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</si>
  <si>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</si>
  <si>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</si>
  <si>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</si>
  <si>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</si>
  <si>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</si>
  <si>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</si>
  <si>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</si>
  <si>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</si>
  <si>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</si>
  <si>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</si>
  <si>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</si>
  <si>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</si>
  <si>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</si>
  <si>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</si>
  <si>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</si>
  <si>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</si>
  <si>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</si>
  <si>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</si>
  <si>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</si>
  <si>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</si>
  <si>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</si>
  <si>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</si>
  <si>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</si>
  <si>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</si>
  <si>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</si>
  <si>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</si>
  <si>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</si>
  <si>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</si>
  <si>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</si>
  <si>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</si>
  <si>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</si>
  <si>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</si>
  <si>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</si>
  <si>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</si>
  <si>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</si>
  <si>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</si>
  <si>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</si>
  <si>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</si>
  <si>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</si>
  <si>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</si>
  <si>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</si>
  <si>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</si>
  <si>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</si>
  <si>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</si>
  <si>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</si>
  <si>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</si>
  <si>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</si>
  <si>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</si>
  <si>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</si>
  <si>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</si>
  <si>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</si>
  <si>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</si>
  <si>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</si>
  <si>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</si>
  <si>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</si>
  <si>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</si>
  <si>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</si>
  <si>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</si>
  <si>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</si>
  <si>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</si>
  <si>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</si>
  <si>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</si>
  <si>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</si>
  <si>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</si>
  <si>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</si>
  <si>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</si>
  <si>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</si>
  <si>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</si>
  <si>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</si>
  <si>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</si>
  <si>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</si>
  <si>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</si>
  <si>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</si>
  <si>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</si>
  <si>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</si>
  <si>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</si>
  <si>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</si>
  <si>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</si>
  <si>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</si>
  <si>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</si>
  <si>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</si>
  <si>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</si>
  <si>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</si>
  <si>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</si>
  <si>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</si>
  <si>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</si>
  <si>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</si>
  <si>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</si>
  <si>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</si>
  <si>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</si>
  <si>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</si>
  <si>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</si>
  <si>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</si>
  <si>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</si>
  <si>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</si>
  <si>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</si>
  <si>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</si>
  <si>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</si>
  <si>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</si>
  <si>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</si>
  <si>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</si>
  <si>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</si>
  <si>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</si>
  <si>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</si>
  <si>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</si>
  <si>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</si>
  <si>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</si>
  <si>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</si>
  <si>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</si>
  <si>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</si>
  <si>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</si>
  <si>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</si>
  <si>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</si>
  <si>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</si>
  <si>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</si>
  <si>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</si>
  <si>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</si>
  <si>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</si>
  <si>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</si>
  <si>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</si>
  <si>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</si>
  <si>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</si>
  <si>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</si>
  <si>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</si>
  <si>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</si>
  <si>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</si>
  <si>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</si>
  <si>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</si>
  <si>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</si>
  <si>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</si>
  <si>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</si>
  <si>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</si>
  <si>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</si>
  <si>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</si>
  <si>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</si>
  <si>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</si>
  <si>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</si>
  <si>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</si>
  <si>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</si>
  <si>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</si>
  <si>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</si>
  <si>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</si>
  <si>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</si>
  <si>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</si>
  <si>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</si>
  <si>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</si>
  <si>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</si>
  <si>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</si>
  <si>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</si>
  <si>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</si>
  <si>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</si>
  <si>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</si>
  <si>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</si>
  <si>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</si>
  <si>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</si>
  <si>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</si>
  <si>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</si>
  <si>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</si>
  <si>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</si>
  <si>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</si>
  <si>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</si>
  <si>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</si>
  <si>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</si>
  <si>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</si>
  <si>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</si>
  <si>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</si>
  <si>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</si>
  <si>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</si>
  <si>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</si>
  <si>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</si>
  <si>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</si>
  <si>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</si>
  <si>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</si>
  <si>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</si>
  <si>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</si>
  <si>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</si>
  <si>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</si>
  <si>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</si>
  <si>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</si>
  <si>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</si>
  <si>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</si>
  <si>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</si>
  <si>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</si>
  <si>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</si>
  <si>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</si>
  <si>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</si>
  <si>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</si>
  <si>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</si>
  <si>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</si>
  <si>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</si>
  <si>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</si>
  <si>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</si>
  <si>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</si>
  <si>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</si>
  <si>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</si>
  <si>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</si>
  <si>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</si>
  <si>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</si>
  <si>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</si>
  <si>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</si>
  <si>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</si>
  <si>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</si>
  <si>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</si>
  <si>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</si>
  <si>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</si>
  <si>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</si>
  <si>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</si>
  <si>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</si>
  <si>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</si>
  <si>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</si>
  <si>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</si>
  <si>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</si>
  <si>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</si>
  <si>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</si>
  <si>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</si>
  <si>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</si>
  <si>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</si>
  <si>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</si>
  <si>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</si>
  <si>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</si>
  <si>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</si>
  <si>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</si>
  <si>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</si>
  <si>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</si>
  <si>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</si>
  <si>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</si>
  <si>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</si>
  <si>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</si>
  <si>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</si>
  <si>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</si>
  <si>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</si>
  <si>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</si>
  <si>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</si>
  <si>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</si>
  <si>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</si>
  <si>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</si>
  <si>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</si>
  <si>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</si>
  <si>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</si>
  <si>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</si>
  <si>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</si>
  <si>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</si>
  <si>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</si>
  <si>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</si>
  <si>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</si>
  <si>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</si>
  <si>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</si>
  <si>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</si>
  <si>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</si>
  <si>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</si>
  <si>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</si>
  <si>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</si>
  <si>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</si>
  <si>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</si>
  <si>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</si>
  <si>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</si>
  <si>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</si>
  <si>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</si>
  <si>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</si>
  <si>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</si>
  <si>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</si>
  <si>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</si>
  <si>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</si>
  <si>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</si>
  <si>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</si>
  <si>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</si>
  <si>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</si>
  <si>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</si>
  <si>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</si>
  <si>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</si>
  <si>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</si>
  <si>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</si>
  <si>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</si>
  <si>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</si>
  <si>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</si>
  <si>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</si>
  <si>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</si>
  <si>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</si>
  <si>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</si>
  <si>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</si>
  <si>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</si>
  <si>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</si>
  <si>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</si>
  <si>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</si>
  <si>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</si>
  <si>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</si>
  <si>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</si>
  <si>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</si>
  <si>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</si>
  <si>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</si>
  <si>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</si>
  <si>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</si>
  <si>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</si>
  <si>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</si>
  <si>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</si>
  <si>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</si>
  <si>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</si>
  <si>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</si>
  <si>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</si>
  <si>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</si>
  <si>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</si>
  <si>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</si>
  <si>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</si>
  <si>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</si>
  <si>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</si>
  <si>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</si>
  <si>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</si>
  <si>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</si>
  <si>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</si>
  <si>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</si>
  <si>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</si>
  <si>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</si>
  <si>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</si>
  <si>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</si>
  <si>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</si>
  <si>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</si>
  <si>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</si>
  <si>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</si>
  <si>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</si>
  <si>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</si>
  <si>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</si>
  <si>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</si>
  <si>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</si>
  <si>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</si>
  <si>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</si>
  <si>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</si>
  <si>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</si>
  <si>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</si>
  <si>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</si>
  <si>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</si>
  <si>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</si>
  <si>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</si>
  <si>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</si>
  <si>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</si>
  <si>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</si>
  <si>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</si>
  <si>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</si>
  <si>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</si>
  <si>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</si>
  <si>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</si>
  <si>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</si>
  <si>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</si>
  <si>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</si>
  <si>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</si>
  <si>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</si>
  <si>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</si>
  <si>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</si>
  <si>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</si>
  <si>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</si>
  <si>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</si>
  <si>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</si>
  <si>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</si>
  <si>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</si>
  <si>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</si>
  <si>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</si>
  <si>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</si>
  <si>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</si>
  <si>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</si>
  <si>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</si>
  <si>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</si>
  <si>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</si>
  <si>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</si>
  <si>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</si>
  <si>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</si>
  <si>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</si>
  <si>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</si>
  <si>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</si>
  <si>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</si>
  <si>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</si>
  <si>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</si>
  <si>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</si>
  <si>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</si>
  <si>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</si>
  <si>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</si>
  <si>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</si>
  <si>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</si>
  <si>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</si>
  <si>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</si>
  <si>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</si>
  <si>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</si>
  <si>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</si>
  <si>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</si>
  <si>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</si>
  <si>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</si>
  <si>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</si>
  <si>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</si>
  <si>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</si>
  <si>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</si>
  <si>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</si>
  <si>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</si>
  <si>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</si>
  <si>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</si>
  <si>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</si>
  <si>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</si>
  <si>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</si>
  <si>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</si>
  <si>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</si>
  <si>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</si>
  <si>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</si>
  <si>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</si>
  <si>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</si>
  <si>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</si>
  <si>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</si>
  <si>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</si>
  <si>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</si>
  <si>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</si>
  <si>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</si>
  <si>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</si>
  <si>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</si>
  <si>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</si>
  <si>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</si>
  <si>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</si>
  <si>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</si>
  <si>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</si>
  <si>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</si>
  <si>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</si>
  <si>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</si>
  <si>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</si>
  <si>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</si>
  <si>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</si>
  <si>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</si>
  <si>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</si>
  <si>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</si>
  <si>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</si>
  <si>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</si>
  <si>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</si>
  <si>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</si>
  <si>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</si>
  <si>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</si>
  <si>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</si>
  <si>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</si>
  <si>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</si>
  <si>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</si>
  <si>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</si>
  <si>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</si>
  <si>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</si>
  <si>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</si>
  <si>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</si>
  <si>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</si>
  <si>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</si>
  <si>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</si>
  <si>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</si>
  <si>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</si>
  <si>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</si>
  <si>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</si>
  <si>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</si>
  <si>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</si>
  <si>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</si>
  <si>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</si>
  <si>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</si>
  <si>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</si>
  <si>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</si>
  <si>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</si>
  <si>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</si>
  <si>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</si>
  <si>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</si>
  <si>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</si>
  <si>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</si>
  <si>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</si>
  <si>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</si>
  <si>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</si>
  <si>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</si>
  <si>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</si>
  <si>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</si>
  <si>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</si>
  <si>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</si>
  <si>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</si>
  <si>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</si>
  <si>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</si>
  <si>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</si>
  <si>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</si>
  <si>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</si>
  <si>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</si>
  <si>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</si>
  <si>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</si>
  <si>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</si>
  <si>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</si>
  <si>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</si>
  <si>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</si>
  <si>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</si>
  <si>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</si>
  <si>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</si>
  <si>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</si>
  <si>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</si>
  <si>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</si>
  <si>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</si>
  <si>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</si>
  <si>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</si>
  <si>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</si>
  <si>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</si>
  <si>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</si>
  <si>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</si>
  <si>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</si>
  <si>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</si>
  <si>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</si>
  <si>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</si>
  <si>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</si>
  <si>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</si>
  <si>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</si>
  <si>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</si>
  <si>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</si>
  <si>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</si>
  <si>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</si>
  <si>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</si>
  <si>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</si>
  <si>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</si>
  <si>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</si>
  <si>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</si>
  <si>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</si>
  <si>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</si>
  <si>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</si>
  <si>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</si>
  <si>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</si>
  <si>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</si>
  <si>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</si>
  <si>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</si>
  <si>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</si>
  <si>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</si>
  <si>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</si>
  <si>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</si>
  <si>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</si>
  <si>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</si>
  <si>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</si>
  <si>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</si>
  <si>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</si>
  <si>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</si>
  <si>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</si>
  <si>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</si>
  <si>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</si>
  <si>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</si>
  <si>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</si>
  <si>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</si>
  <si>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</si>
  <si>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</si>
  <si>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</si>
  <si>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</si>
  <si>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</si>
  <si>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</si>
  <si>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</si>
  <si>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</si>
  <si>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</si>
  <si>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</si>
  <si>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</si>
  <si>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</si>
  <si>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</si>
  <si>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</si>
  <si>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</si>
  <si>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</si>
  <si>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</si>
  <si>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</si>
  <si>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</si>
  <si>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</si>
  <si>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</si>
  <si>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</si>
  <si>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</si>
  <si>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</si>
  <si>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</si>
  <si>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</si>
  <si>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</si>
  <si>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</si>
  <si>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</si>
  <si>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</si>
  <si>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</si>
  <si>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</si>
  <si>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</si>
  <si>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</si>
  <si>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</si>
  <si>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</si>
  <si>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</si>
  <si>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</si>
  <si>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</si>
  <si>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</si>
  <si>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</si>
  <si>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</si>
  <si>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</si>
  <si>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</si>
  <si>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</si>
  <si>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</si>
  <si>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</si>
  <si>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</si>
  <si>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</si>
  <si>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</si>
  <si>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</si>
  <si>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</si>
  <si>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</si>
  <si>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</si>
  <si>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</si>
  <si>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</si>
  <si>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</si>
  <si>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</si>
  <si>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</si>
  <si>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</si>
  <si>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</si>
  <si>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</si>
  <si>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</si>
  <si>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</si>
  <si>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</si>
  <si>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</si>
  <si>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</si>
  <si>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</si>
  <si>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</si>
  <si>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</si>
  <si>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</si>
  <si>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</si>
  <si>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</si>
  <si>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</si>
  <si>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</si>
  <si>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</si>
  <si>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</si>
  <si>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</si>
  <si>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</si>
  <si>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</si>
  <si>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</si>
  <si>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</si>
  <si>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</si>
  <si>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</si>
  <si>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</si>
  <si>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</si>
  <si>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</si>
  <si>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</si>
  <si>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</si>
  <si>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</si>
  <si>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</si>
  <si>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</si>
  <si>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</si>
  <si>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</si>
  <si>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</si>
  <si>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</si>
  <si>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</si>
  <si>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</si>
  <si>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</si>
  <si>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</si>
  <si>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</si>
  <si>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</si>
  <si>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</si>
  <si>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</si>
  <si>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</si>
  <si>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</si>
  <si>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</si>
  <si>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</si>
  <si>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</si>
  <si>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</si>
  <si>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</si>
  <si>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</si>
  <si>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</si>
  <si>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</si>
  <si>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</si>
  <si>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</si>
  <si>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</si>
  <si>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</si>
  <si>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</si>
  <si>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</si>
  <si>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</si>
  <si>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</si>
  <si>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</si>
  <si>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</si>
  <si>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</si>
  <si>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</si>
  <si>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</si>
  <si>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</si>
  <si>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</si>
  <si>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</si>
  <si>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</si>
  <si>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</si>
  <si>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</si>
  <si>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</si>
  <si>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</si>
  <si>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</si>
  <si>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</si>
  <si>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</si>
  <si>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</si>
  <si>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</si>
  <si>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</si>
  <si>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</si>
  <si>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</si>
  <si>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</si>
  <si>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</si>
  <si>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</si>
  <si>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</si>
  <si>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</si>
  <si>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</si>
  <si>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</si>
  <si>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</si>
  <si>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</si>
  <si>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</si>
  <si>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</si>
  <si>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</si>
  <si>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</si>
  <si>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</si>
  <si>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</si>
  <si>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</si>
  <si>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</si>
  <si>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</si>
  <si>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</si>
  <si>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</si>
  <si>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</si>
  <si>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</si>
  <si>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</si>
  <si>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</si>
  <si>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</si>
  <si>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</si>
  <si>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</si>
  <si>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</si>
  <si>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</si>
  <si>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</si>
  <si>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</si>
  <si>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</si>
  <si>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</si>
  <si>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</si>
  <si>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</si>
  <si>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</si>
  <si>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</si>
  <si>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</si>
  <si>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</si>
  <si>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</si>
  <si>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</si>
  <si>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</si>
  <si>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</si>
  <si>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</si>
  <si>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</si>
  <si>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</si>
  <si>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</si>
  <si>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</si>
  <si>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</si>
  <si>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</si>
  <si>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</si>
  <si>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</si>
  <si>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</si>
  <si>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</si>
  <si>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</si>
  <si>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</si>
  <si>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</si>
  <si>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</si>
  <si>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</si>
  <si>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</si>
  <si>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</si>
  <si>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</si>
  <si>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</si>
  <si>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</si>
  <si>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</si>
  <si>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</si>
  <si>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</si>
  <si>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</si>
  <si>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</si>
  <si>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</si>
  <si>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</si>
  <si>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</si>
  <si>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</si>
  <si>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</si>
  <si>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</si>
  <si>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</si>
  <si>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</si>
  <si>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</si>
  <si>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</si>
  <si>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</si>
  <si>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</si>
  <si>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</si>
  <si>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</si>
  <si>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</si>
  <si>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</si>
  <si>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</si>
  <si>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</si>
  <si>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</si>
  <si>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</si>
  <si>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</si>
  <si>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</si>
  <si>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</si>
  <si>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</si>
  <si>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</si>
  <si>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</si>
  <si>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</si>
  <si>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</si>
  <si>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</si>
  <si>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</si>
  <si>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</si>
  <si>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</si>
  <si>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</si>
  <si>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</si>
  <si>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</si>
  <si>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</si>
  <si>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</si>
  <si>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</si>
  <si>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</si>
  <si>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</si>
  <si>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</si>
  <si>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</si>
  <si>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</si>
  <si>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</si>
  <si>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</si>
  <si>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</si>
  <si>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</si>
  <si>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</si>
  <si>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</si>
  <si>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</si>
  <si>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</si>
  <si>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</si>
  <si>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</si>
  <si>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</si>
  <si>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</si>
  <si>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</si>
  <si>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</si>
  <si>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</si>
  <si>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</si>
  <si>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</si>
  <si>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</si>
  <si>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</si>
  <si>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</si>
  <si>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</si>
  <si>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</si>
  <si>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</si>
  <si>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</si>
  <si>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</si>
  <si>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</si>
  <si>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</si>
  <si>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</si>
  <si>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</si>
  <si>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</si>
  <si>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</si>
  <si>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</si>
  <si>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</si>
  <si>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</si>
  <si>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</si>
  <si>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</si>
  <si>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</si>
  <si>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</si>
  <si>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</si>
  <si>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</si>
  <si>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</si>
  <si>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</si>
  <si>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</si>
  <si>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</si>
  <si>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</si>
  <si>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</si>
  <si>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</si>
  <si>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</si>
  <si>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</si>
  <si>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</si>
  <si>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</si>
  <si>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</si>
  <si>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</si>
  <si>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</si>
  <si>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</si>
  <si>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</si>
  <si>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</si>
  <si>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</si>
  <si>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</si>
  <si>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</si>
  <si>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</si>
  <si>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</si>
  <si>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</si>
  <si>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</si>
  <si>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</si>
  <si>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</si>
  <si>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</si>
  <si>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</si>
  <si>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</si>
  <si>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</si>
  <si>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</si>
  <si>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</si>
  <si>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</si>
  <si>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</si>
  <si>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</si>
  <si>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</si>
  <si>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</si>
  <si>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</si>
  <si>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</si>
  <si>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</si>
  <si>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</si>
  <si>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</si>
  <si>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</si>
  <si>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</si>
  <si>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</si>
  <si>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</si>
  <si>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</si>
  <si>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</si>
  <si>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</si>
  <si>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</si>
  <si>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</si>
  <si>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</si>
  <si>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</si>
  <si>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</si>
  <si>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</si>
  <si>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</si>
  <si>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</si>
  <si>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</si>
  <si>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</si>
  <si>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</si>
  <si>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</si>
  <si>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</si>
  <si>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</si>
  <si>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</si>
  <si>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</si>
  <si>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</si>
  <si>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</si>
  <si>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</si>
  <si>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</si>
  <si>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</si>
  <si>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</si>
  <si>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</si>
  <si>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</si>
  <si>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</si>
  <si>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</si>
  <si>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</si>
  <si>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</si>
  <si>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</si>
  <si>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</si>
  <si>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</si>
  <si>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</si>
  <si>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</si>
  <si>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</si>
  <si>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</si>
  <si>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</si>
  <si>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</si>
  <si>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</si>
  <si>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</si>
  <si>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</si>
  <si>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</si>
  <si>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</si>
  <si>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</si>
  <si>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</si>
  <si>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</si>
  <si>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</si>
  <si>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</si>
  <si>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</si>
  <si>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</si>
  <si>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</si>
  <si>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</si>
  <si>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</si>
  <si>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</si>
  <si>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</si>
  <si>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</si>
  <si>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</si>
  <si>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</si>
  <si>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</si>
  <si>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</si>
  <si>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</si>
  <si>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</si>
  <si>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</si>
  <si>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</si>
  <si>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</si>
  <si>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</si>
  <si>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</si>
  <si>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</si>
  <si>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</si>
  <si>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</si>
  <si>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</si>
  <si>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</si>
  <si>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</si>
  <si>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</si>
  <si>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</si>
  <si>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</si>
  <si>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</si>
  <si>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</si>
  <si>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</si>
  <si>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</si>
  <si>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</si>
  <si>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</si>
  <si>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</si>
  <si>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</si>
  <si>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</si>
  <si>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</si>
  <si>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</si>
  <si>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</si>
  <si>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</si>
  <si>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</si>
  <si>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</si>
  <si>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</si>
  <si>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</si>
  <si>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</si>
  <si>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</si>
  <si>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</si>
  <si>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</si>
  <si>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</si>
  <si>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</si>
  <si>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</si>
  <si>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</si>
  <si>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</si>
  <si>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</si>
  <si>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</si>
  <si>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</si>
  <si>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</si>
  <si>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</si>
  <si>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</si>
  <si>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</si>
  <si>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</si>
  <si>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</si>
  <si>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</si>
  <si>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</si>
  <si>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</si>
  <si>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</si>
  <si>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</si>
  <si>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</si>
  <si>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</si>
  <si>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</si>
  <si>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</si>
  <si>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</si>
  <si>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</si>
  <si>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</si>
  <si>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</si>
  <si>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</si>
  <si>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</si>
  <si>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</si>
  <si>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</si>
  <si>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</si>
  <si>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</si>
  <si>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</si>
  <si>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</si>
  <si>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</si>
  <si>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</si>
  <si>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</si>
  <si>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</si>
  <si>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</si>
  <si>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</si>
  <si>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</si>
  <si>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</si>
  <si>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</si>
  <si>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</si>
  <si>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</si>
  <si>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</si>
  <si>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</si>
  <si>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</si>
  <si>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</si>
  <si>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</si>
  <si>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</si>
  <si>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</si>
  <si>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</si>
  <si>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</si>
  <si>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</si>
  <si>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</si>
  <si>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</si>
  <si>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</si>
  <si>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</si>
  <si>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</si>
  <si>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</si>
  <si>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</si>
  <si>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</si>
  <si>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</si>
  <si>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</si>
  <si>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</si>
  <si>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</si>
  <si>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</si>
  <si>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</si>
  <si>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</si>
  <si>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</si>
  <si>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</si>
  <si>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</si>
  <si>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</si>
  <si>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</si>
  <si>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</si>
  <si>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</si>
  <si>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</si>
  <si>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</si>
  <si>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</si>
  <si>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</si>
  <si>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</si>
  <si>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</si>
  <si>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</si>
  <si>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</si>
  <si>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</si>
  <si>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</si>
  <si>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</si>
  <si>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</si>
  <si>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</si>
  <si>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</si>
  <si>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</si>
  <si>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</si>
  <si>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</si>
  <si>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</si>
  <si>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</si>
  <si>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</si>
  <si>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</si>
  <si>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</si>
  <si>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</si>
  <si>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</si>
  <si>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</si>
  <si>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</si>
  <si>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</si>
  <si>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</si>
  <si>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</si>
  <si>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</si>
  <si>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</si>
  <si>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</si>
  <si>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</si>
  <si>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</si>
  <si>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</si>
  <si>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</si>
  <si>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</si>
  <si>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</si>
  <si>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</si>
  <si>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</si>
  <si>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</si>
  <si>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</si>
  <si>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</si>
  <si>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</si>
  <si>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</si>
  <si>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</si>
  <si>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</si>
  <si>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</si>
  <si>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</si>
  <si>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</si>
  <si>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</si>
  <si>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</si>
  <si>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</si>
  <si>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</si>
  <si>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</si>
  <si>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</si>
  <si>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</si>
  <si>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</si>
  <si>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</si>
  <si>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</si>
  <si>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</si>
  <si>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</si>
  <si>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</si>
  <si>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</si>
  <si>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</si>
  <si>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</si>
  <si>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</si>
  <si>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</si>
  <si>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</si>
  <si>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</si>
  <si>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</si>
  <si>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</si>
  <si>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</si>
  <si>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</si>
  <si>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</si>
  <si>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</si>
  <si>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</si>
  <si>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</si>
  <si>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</si>
  <si>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</si>
  <si>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</si>
  <si>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</si>
  <si>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</si>
  <si>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</si>
  <si>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</si>
  <si>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</si>
  <si>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</si>
  <si>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</si>
  <si>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</si>
  <si>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</si>
  <si>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</si>
  <si>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</si>
  <si>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</si>
  <si>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</si>
  <si>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</si>
  <si>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</si>
  <si>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</si>
  <si>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</si>
  <si>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</si>
  <si>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</si>
  <si>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</si>
  <si>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</si>
  <si>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</si>
  <si>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</si>
  <si>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</si>
  <si>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</si>
  <si>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</si>
  <si>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</si>
  <si>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</si>
  <si>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</si>
  <si>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</si>
  <si>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</si>
  <si>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</si>
  <si>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</si>
  <si>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</si>
  <si>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</si>
  <si>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</si>
  <si>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</si>
  <si>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</si>
  <si>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</si>
  <si>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</si>
  <si>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</si>
  <si>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</si>
  <si>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</si>
  <si>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</si>
  <si>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</si>
  <si>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</si>
  <si>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</si>
  <si>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</si>
  <si>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</si>
  <si>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</si>
  <si>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</si>
  <si>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</si>
  <si>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</si>
  <si>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</si>
  <si>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</si>
  <si>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</si>
  <si>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</si>
  <si>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</si>
  <si>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</si>
  <si>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</si>
  <si>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</si>
  <si>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</si>
  <si>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</si>
  <si>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</si>
  <si>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</si>
  <si>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</si>
  <si>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</si>
  <si>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</si>
  <si>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</si>
  <si>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</si>
  <si>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</si>
  <si>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</si>
  <si>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</si>
  <si>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</si>
  <si>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</si>
  <si>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</si>
  <si>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</si>
  <si>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</si>
  <si>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</si>
  <si>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</si>
  <si>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</si>
  <si>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</si>
  <si>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</si>
  <si>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</si>
  <si>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</si>
  <si>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</si>
  <si>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</si>
  <si>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</si>
  <si>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</si>
  <si>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</si>
  <si>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</si>
  <si>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</si>
  <si>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</si>
  <si>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</si>
  <si>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</si>
  <si>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</si>
  <si>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</si>
  <si>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</si>
  <si>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</si>
  <si>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</si>
  <si>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</si>
  <si>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</si>
  <si>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</si>
  <si>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</si>
  <si>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</si>
  <si>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</si>
  <si>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</si>
  <si>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</si>
  <si>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</si>
  <si>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</si>
  <si>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</si>
  <si>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</si>
  <si>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</si>
  <si>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</si>
  <si>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</si>
  <si>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</si>
  <si>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</si>
  <si>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</si>
  <si>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</si>
  <si>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</si>
  <si>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</si>
  <si>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</si>
  <si>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</si>
  <si>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</si>
  <si>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</si>
  <si>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</si>
  <si>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</si>
  <si>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</si>
  <si>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</si>
  <si>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</si>
  <si>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</si>
  <si>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</si>
  <si>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</si>
  <si>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</si>
  <si>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</si>
  <si>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</si>
  <si>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</si>
  <si>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</si>
  <si>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</si>
  <si>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</si>
  <si>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</si>
  <si>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</si>
  <si>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</si>
  <si>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</si>
  <si>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</si>
  <si>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</si>
  <si>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</si>
  <si>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</si>
  <si>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</si>
  <si>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</si>
  <si>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</si>
  <si>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</si>
  <si>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</si>
  <si>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</si>
  <si>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</si>
  <si>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</si>
  <si>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</si>
  <si>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</si>
  <si>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</si>
  <si>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</si>
  <si>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</si>
  <si>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</si>
  <si>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</si>
  <si>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</si>
  <si>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</si>
  <si>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</si>
  <si>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</si>
  <si>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</si>
  <si>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</si>
  <si>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</si>
  <si>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</si>
  <si>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</si>
  <si>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</si>
  <si>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</si>
  <si>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</si>
  <si>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</si>
  <si>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</si>
  <si>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</si>
  <si>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</si>
  <si>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</si>
  <si>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</si>
  <si>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</si>
  <si>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</si>
  <si>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</si>
  <si>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</si>
  <si>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</si>
  <si>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</si>
  <si>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</si>
  <si>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</si>
  <si>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</si>
  <si>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</si>
  <si>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</si>
  <si>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</si>
  <si>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</si>
  <si>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</si>
  <si>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</si>
  <si>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</si>
  <si>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</si>
  <si>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</si>
  <si>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</si>
  <si>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</si>
  <si>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</si>
  <si>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</si>
  <si>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</si>
  <si>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</si>
  <si>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</si>
  <si>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</si>
  <si>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</si>
  <si>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</si>
  <si>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</si>
  <si>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</si>
  <si>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</si>
  <si>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</si>
  <si>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</si>
  <si>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</si>
  <si>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</si>
  <si>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</si>
  <si>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</si>
  <si>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</si>
  <si>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</si>
  <si>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</si>
  <si>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</si>
  <si>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</si>
  <si>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</si>
  <si>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</si>
  <si>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</si>
  <si>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</si>
  <si>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</si>
  <si>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</si>
  <si>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</si>
  <si>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</si>
  <si>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</si>
  <si>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</si>
  <si>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</si>
  <si>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</si>
  <si>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</si>
  <si>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</si>
  <si>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</si>
  <si>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</si>
  <si>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</si>
  <si>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</si>
  <si>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</si>
  <si>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</si>
  <si>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</si>
  <si>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</si>
  <si>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</si>
  <si>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</si>
  <si>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</si>
  <si>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</si>
  <si>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</si>
  <si>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</si>
  <si>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</si>
  <si>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</si>
  <si>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</si>
  <si>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</si>
  <si>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</si>
  <si>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</si>
  <si>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</si>
  <si>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</si>
  <si>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</si>
  <si>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</si>
  <si>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</si>
  <si>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</si>
  <si>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</si>
  <si>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</si>
  <si>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</si>
  <si>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</si>
  <si>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</si>
  <si>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</si>
  <si>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</si>
  <si>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</si>
  <si>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</si>
  <si>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</si>
  <si>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</si>
  <si>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</si>
  <si>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</si>
  <si>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</si>
  <si>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</si>
  <si>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</si>
  <si>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</si>
  <si>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</si>
  <si>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</si>
  <si>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</si>
  <si>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</si>
  <si>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</si>
  <si>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</si>
  <si>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</si>
  <si>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</si>
  <si>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</si>
  <si>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</si>
  <si>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</si>
  <si>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</si>
  <si>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</si>
  <si>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</si>
  <si>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</si>
  <si>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</si>
  <si>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</si>
  <si>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</si>
  <si>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</si>
  <si>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</si>
  <si>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</si>
  <si>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</si>
  <si>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</si>
  <si>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</si>
  <si>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</si>
  <si>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</si>
  <si>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</si>
  <si>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</si>
  <si>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</si>
  <si>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</si>
  <si>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</si>
  <si>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</si>
  <si>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</si>
  <si>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</si>
  <si>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</si>
  <si>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</si>
  <si>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</si>
  <si>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</si>
  <si>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</si>
  <si>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</si>
  <si>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</si>
  <si>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</si>
  <si>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</si>
  <si>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</si>
  <si>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</si>
  <si>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</si>
  <si>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</si>
  <si>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</si>
  <si>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</si>
  <si>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</si>
  <si>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</si>
  <si>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</si>
  <si>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</si>
  <si>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</si>
  <si>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</si>
  <si>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</si>
  <si>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</si>
  <si>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</si>
  <si>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</si>
  <si>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</si>
  <si>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</si>
  <si>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</si>
  <si>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</si>
  <si>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</si>
  <si>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</si>
  <si>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</si>
  <si>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</si>
  <si>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</si>
  <si>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</si>
  <si>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</si>
  <si>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</si>
  <si>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</si>
  <si>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</si>
  <si>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</si>
  <si>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</si>
  <si>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</si>
  <si>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</si>
  <si>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</si>
  <si>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</si>
  <si>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</si>
  <si>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</si>
  <si>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</si>
  <si>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</si>
  <si>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</si>
  <si>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</si>
  <si>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</si>
  <si>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</si>
  <si>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</si>
  <si>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</si>
  <si>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</si>
  <si>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</si>
  <si>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</si>
  <si>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</si>
  <si>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</si>
  <si>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</si>
  <si>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</si>
  <si>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</si>
  <si>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</si>
  <si>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</si>
  <si>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</si>
  <si>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</si>
  <si>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</si>
  <si>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</si>
  <si>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</si>
  <si>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</si>
  <si>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</si>
  <si>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</si>
  <si>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</si>
  <si>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</si>
  <si>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</si>
  <si>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</si>
  <si>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</si>
  <si>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</si>
  <si>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</si>
  <si>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</si>
  <si>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</si>
  <si>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</si>
  <si>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</si>
  <si>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</si>
  <si>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</si>
  <si>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</si>
  <si>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</si>
  <si>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</si>
  <si>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</si>
  <si>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</si>
  <si>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</si>
  <si>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</si>
  <si>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</si>
  <si>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</si>
  <si>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</si>
  <si>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</si>
  <si>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</si>
  <si>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</si>
  <si>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</si>
  <si>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</si>
  <si>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</si>
  <si>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</si>
  <si>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</si>
  <si>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</si>
  <si>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</si>
  <si>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</si>
  <si>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</si>
  <si>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</si>
  <si>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</si>
  <si>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</si>
  <si>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</si>
  <si>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</si>
  <si>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</si>
  <si>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</si>
  <si>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</si>
  <si>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</si>
  <si>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</si>
  <si>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</si>
  <si>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</si>
  <si>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</si>
  <si>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</si>
  <si>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</si>
  <si>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</si>
  <si>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</si>
  <si>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</si>
  <si>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</si>
  <si>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</si>
  <si>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</si>
  <si>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</si>
  <si>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</si>
  <si>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</si>
  <si>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</si>
  <si>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</si>
  <si>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</si>
  <si>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</si>
  <si>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</si>
  <si>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</si>
  <si>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</si>
  <si>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</si>
  <si>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</si>
  <si>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</si>
  <si>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</si>
  <si>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</si>
  <si>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</si>
  <si>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</si>
  <si>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</si>
  <si>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</si>
  <si>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</si>
  <si>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</si>
  <si>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</si>
  <si>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</si>
  <si>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</si>
  <si>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</si>
  <si>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</si>
  <si>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</si>
  <si>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</si>
  <si>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</si>
  <si>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</si>
  <si>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</si>
  <si>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</si>
  <si>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</si>
  <si>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</si>
  <si>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</si>
  <si>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</si>
  <si>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</si>
  <si>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</si>
  <si>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</si>
  <si>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</si>
  <si>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</si>
  <si>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</si>
  <si>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</si>
  <si>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</si>
  <si>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</si>
  <si>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</si>
  <si>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</si>
  <si>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</si>
  <si>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</si>
  <si>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</si>
  <si>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</si>
  <si>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</si>
  <si>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</si>
  <si>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</si>
  <si>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</si>
  <si>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</si>
  <si>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</si>
  <si>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</si>
  <si>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</si>
  <si>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</si>
  <si>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</si>
  <si>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</si>
  <si>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</si>
  <si>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</si>
  <si>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</si>
  <si>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</si>
  <si>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</si>
  <si>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</si>
  <si>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</si>
  <si>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</si>
  <si>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</si>
  <si>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</si>
  <si>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</si>
  <si>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</si>
  <si>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</si>
  <si>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</si>
  <si>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</si>
  <si>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</si>
  <si>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</si>
  <si>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</si>
  <si>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</si>
  <si>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</si>
  <si>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</si>
  <si>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</si>
  <si>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</si>
  <si>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</si>
  <si>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</si>
  <si>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</si>
  <si>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</si>
  <si>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</si>
  <si>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</si>
  <si>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</si>
  <si>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</si>
  <si>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</si>
  <si>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</si>
  <si>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</si>
  <si>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</si>
  <si>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</si>
  <si>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</si>
  <si>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</si>
  <si>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</si>
  <si>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</si>
  <si>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</si>
  <si>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</si>
  <si>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</si>
  <si>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</si>
  <si>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</si>
  <si>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</si>
  <si>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</si>
  <si>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</si>
  <si>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</si>
  <si>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</si>
  <si>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</si>
  <si>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</si>
  <si>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</si>
  <si>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</si>
  <si>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</si>
  <si>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</si>
  <si>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</si>
  <si>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</si>
  <si>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</si>
  <si>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</si>
  <si>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</si>
  <si>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</si>
  <si>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</si>
  <si>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</si>
  <si>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</si>
  <si>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</si>
  <si>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</si>
  <si>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</si>
  <si>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</si>
  <si>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</si>
  <si>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</si>
  <si>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</si>
  <si>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</si>
  <si>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</si>
  <si>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</si>
  <si>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</si>
  <si>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</si>
  <si>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</si>
  <si>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</si>
  <si>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</si>
  <si>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</si>
  <si>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</si>
  <si>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</si>
  <si>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</si>
  <si>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</si>
  <si>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</si>
  <si>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</si>
  <si>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</si>
  <si>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</si>
  <si>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</si>
  <si>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</si>
  <si>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</si>
  <si>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</si>
  <si>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</si>
  <si>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</si>
  <si>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</si>
  <si>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</si>
  <si>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</si>
  <si>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</si>
  <si>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</si>
  <si>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</si>
  <si>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</si>
  <si>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</si>
  <si>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</si>
  <si>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</si>
  <si>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</si>
  <si>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</si>
  <si>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</si>
  <si>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</si>
  <si>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</si>
  <si>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</si>
  <si>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</si>
  <si>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</si>
  <si>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</si>
  <si>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</si>
  <si>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</si>
  <si>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</si>
  <si>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</si>
  <si>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</si>
  <si>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</si>
  <si>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</si>
  <si>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</si>
  <si>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</si>
  <si>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</si>
  <si>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</si>
  <si>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</si>
  <si>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</si>
  <si>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</si>
  <si>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</si>
  <si>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</si>
  <si>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</si>
  <si>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</si>
  <si>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</si>
  <si>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</si>
  <si>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</si>
  <si>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</si>
  <si>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</si>
  <si>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</si>
  <si>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</si>
  <si>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</si>
  <si>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</si>
  <si>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</si>
  <si>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</si>
  <si>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</si>
  <si>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</si>
  <si>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</si>
  <si>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</si>
  <si>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</si>
  <si>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</si>
  <si>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</si>
  <si>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</si>
  <si>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</si>
  <si>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</si>
  <si>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</si>
  <si>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</si>
  <si>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</si>
  <si>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</si>
  <si>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</si>
  <si>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</si>
  <si>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</si>
  <si>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</si>
  <si>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</si>
  <si>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</si>
  <si>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</si>
  <si>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</si>
  <si>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</si>
  <si>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</si>
  <si>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</si>
  <si>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</si>
  <si>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</si>
  <si>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</si>
  <si>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</si>
  <si>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</si>
  <si>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</si>
  <si>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</si>
  <si>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</si>
  <si>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</si>
  <si>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</si>
  <si>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</si>
  <si>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</si>
  <si>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</si>
  <si>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</si>
  <si>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</si>
  <si>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</si>
  <si>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</si>
  <si>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</si>
  <si>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</si>
  <si>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</si>
  <si>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</si>
  <si>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</si>
  <si>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</si>
  <si>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</si>
  <si>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</si>
  <si>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</si>
  <si>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</si>
  <si>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</si>
  <si>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</si>
  <si>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</si>
  <si>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</si>
  <si>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</si>
  <si>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</si>
  <si>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</si>
  <si>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</si>
  <si>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</si>
  <si>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</si>
  <si>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</si>
  <si>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</si>
  <si>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</si>
  <si>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</si>
  <si>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</si>
  <si>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</si>
  <si>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</si>
  <si>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</si>
  <si>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</si>
  <si>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</si>
  <si>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</si>
  <si>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</si>
  <si>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</si>
  <si>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</si>
  <si>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</si>
  <si>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</si>
  <si>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</si>
  <si>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</si>
  <si>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</si>
  <si>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</si>
  <si>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</si>
  <si>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</si>
  <si>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</si>
  <si>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</si>
  <si>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</si>
  <si>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</si>
  <si>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</si>
  <si>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</si>
  <si>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</si>
  <si>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</si>
  <si>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</si>
  <si>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</si>
  <si>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</si>
  <si>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</si>
  <si>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</si>
  <si>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</si>
  <si>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</si>
  <si>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</si>
  <si>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</si>
  <si>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</si>
  <si>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</si>
  <si>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</si>
  <si>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</si>
  <si>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</si>
  <si>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</si>
  <si>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</si>
  <si>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</si>
  <si>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</si>
  <si>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</si>
  <si>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</si>
  <si>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</si>
  <si>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</si>
  <si>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</si>
  <si>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</si>
  <si>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</si>
  <si>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</si>
  <si>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</si>
  <si>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</si>
  <si>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</si>
  <si>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</si>
  <si>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</si>
  <si>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</si>
  <si>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</si>
  <si>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</si>
  <si>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</si>
  <si>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</si>
  <si>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</si>
  <si>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</si>
  <si>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</si>
  <si>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</si>
  <si>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</si>
  <si>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</si>
  <si>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</si>
  <si>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</si>
  <si>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</si>
  <si>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</si>
  <si>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</si>
  <si>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</si>
  <si>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</si>
  <si>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</si>
  <si>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</si>
  <si>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</si>
  <si>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</si>
  <si>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</si>
  <si>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</si>
  <si>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</si>
  <si>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</si>
  <si>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</si>
  <si>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</si>
  <si>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</si>
  <si>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</si>
  <si>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</si>
  <si>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</si>
  <si>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</si>
  <si>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</si>
  <si>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</si>
  <si>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</si>
  <si>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</si>
  <si>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</si>
  <si>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</si>
  <si>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</si>
  <si>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</si>
  <si>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</si>
  <si>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</si>
  <si>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</si>
  <si>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</si>
  <si>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</si>
  <si>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</si>
  <si>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</si>
  <si>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</si>
  <si>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</si>
  <si>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</si>
  <si>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</si>
  <si>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</si>
  <si>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</si>
  <si>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</si>
  <si>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</si>
  <si>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</si>
  <si>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</si>
  <si>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</si>
  <si>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</si>
  <si>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</si>
  <si>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</si>
  <si>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</si>
  <si>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</si>
  <si>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</si>
  <si>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</si>
  <si>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</si>
  <si>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</si>
  <si>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</si>
  <si>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</si>
  <si>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</si>
  <si>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</si>
  <si>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</si>
  <si>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</si>
  <si>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</si>
  <si>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</si>
  <si>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</si>
  <si>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</si>
  <si>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</si>
  <si>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</si>
  <si>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</si>
  <si>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</si>
  <si>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</si>
  <si>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</si>
  <si>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</si>
  <si>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</si>
  <si>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</si>
  <si>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</si>
  <si>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</si>
  <si>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</si>
  <si>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</si>
  <si>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</si>
  <si>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</si>
  <si>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</si>
  <si>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</si>
  <si>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</si>
  <si>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</si>
  <si>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</si>
  <si>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</si>
  <si>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</si>
  <si>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</si>
  <si>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</si>
  <si>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</si>
  <si>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</si>
  <si>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</si>
  <si>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</si>
  <si>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</si>
  <si>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</si>
  <si>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</si>
  <si>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</si>
  <si>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</si>
  <si>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</si>
  <si>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</si>
  <si>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</si>
  <si>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</si>
  <si>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</si>
  <si>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</si>
  <si>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</si>
  <si>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</si>
  <si>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</si>
  <si>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</si>
  <si>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</si>
  <si>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</si>
  <si>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</si>
  <si>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</si>
  <si>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</si>
  <si>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</si>
  <si>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</si>
  <si>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</si>
  <si>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</si>
  <si>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</si>
  <si>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</si>
  <si>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</si>
  <si>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</si>
  <si>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</si>
  <si>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</si>
  <si>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</si>
  <si>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</si>
  <si>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</si>
  <si>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</si>
  <si>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</si>
  <si>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</si>
  <si>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</si>
  <si>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</si>
  <si>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</si>
  <si>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</si>
  <si>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</si>
  <si>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</si>
  <si>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</si>
  <si>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</si>
  <si>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</si>
  <si>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</si>
  <si>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</si>
  <si>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</si>
  <si>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</si>
  <si>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</si>
  <si>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</si>
  <si>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</si>
  <si>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</si>
  <si>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</si>
  <si>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</si>
  <si>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</si>
  <si>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</si>
  <si>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</si>
  <si>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</si>
  <si>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</si>
  <si>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</si>
  <si>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</si>
  <si>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</si>
  <si>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</si>
  <si>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</si>
  <si>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</si>
  <si>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</si>
  <si>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</si>
  <si>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</si>
  <si>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</si>
  <si>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</si>
  <si>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</si>
  <si>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</si>
  <si>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</si>
  <si>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</si>
  <si>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</si>
  <si>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</si>
  <si>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</si>
  <si>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</si>
  <si>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</si>
  <si>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</si>
  <si>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</si>
  <si>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</si>
  <si>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</si>
  <si>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</si>
  <si>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</si>
  <si>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</si>
  <si>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</si>
  <si>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</si>
  <si>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</si>
  <si>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</si>
  <si>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</si>
  <si>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</si>
  <si>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</si>
  <si>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</si>
  <si>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</si>
  <si>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</si>
  <si>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</si>
  <si>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</si>
  <si>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</si>
  <si>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</si>
  <si>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</si>
  <si>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</si>
  <si>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</si>
  <si>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</si>
  <si>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</si>
  <si>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</si>
  <si>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</si>
  <si>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</si>
  <si>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</si>
  <si>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</si>
  <si>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</si>
  <si>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</si>
  <si>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</si>
  <si>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</si>
  <si>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</si>
  <si>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</si>
  <si>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</si>
  <si>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</si>
  <si>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</si>
  <si>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</si>
  <si>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</si>
  <si>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</si>
  <si>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</si>
  <si>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</si>
  <si>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</si>
  <si>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</si>
  <si>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</si>
  <si>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</si>
  <si>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</si>
  <si>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</si>
  <si>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</si>
  <si>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</si>
  <si>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</si>
  <si>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</si>
  <si>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</si>
  <si>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</si>
  <si>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</si>
  <si>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</si>
  <si>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</si>
  <si>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</si>
  <si>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</si>
  <si>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</si>
  <si>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</si>
  <si>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</si>
  <si>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</si>
  <si>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</si>
  <si>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</si>
  <si>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</si>
  <si>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</si>
  <si>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</si>
  <si>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</si>
  <si>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</si>
  <si>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</si>
  <si>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</si>
  <si>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</si>
  <si>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</si>
  <si>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</si>
  <si>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</si>
  <si>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</si>
  <si>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</si>
  <si>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</si>
  <si>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</si>
  <si>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</si>
  <si>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</si>
  <si>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</si>
  <si>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</si>
  <si>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</si>
  <si>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</si>
  <si>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</si>
  <si>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</si>
  <si>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</si>
  <si>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</si>
  <si>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</si>
  <si>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</si>
  <si>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</si>
  <si>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</si>
  <si>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</si>
  <si>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</si>
  <si>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</si>
  <si>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</si>
  <si>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</si>
  <si>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</si>
  <si>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</si>
  <si>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</si>
  <si>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</si>
  <si>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</si>
  <si>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</si>
  <si>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</si>
  <si>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</si>
  <si>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</si>
  <si>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</si>
  <si>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</si>
  <si>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</si>
  <si>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</si>
  <si>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</si>
  <si>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</si>
  <si>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</si>
  <si>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</si>
  <si>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</si>
  <si>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</si>
  <si>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</si>
  <si>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</si>
  <si>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</si>
  <si>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</si>
  <si>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</si>
  <si>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</si>
  <si>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</si>
  <si>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</si>
  <si>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</si>
  <si>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</si>
  <si>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</si>
  <si>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</si>
  <si>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</si>
  <si>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</si>
  <si>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</si>
  <si>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</si>
  <si>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</si>
  <si>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</si>
  <si>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</si>
  <si>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</si>
  <si>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</si>
  <si>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</si>
  <si>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</si>
  <si>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</si>
  <si>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</si>
  <si>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</si>
  <si>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</si>
  <si>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</si>
  <si>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</si>
  <si>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</si>
  <si>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</si>
  <si>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</si>
  <si>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</si>
  <si>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</si>
  <si>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</si>
  <si>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</si>
  <si>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</si>
  <si>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</si>
  <si>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</si>
  <si>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</si>
  <si>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</si>
  <si>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</si>
  <si>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</si>
  <si>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</si>
  <si>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</si>
  <si>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</si>
  <si>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</si>
  <si>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</si>
  <si>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</si>
  <si>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</si>
  <si>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</si>
  <si>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</si>
  <si>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</si>
  <si>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</si>
  <si>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</si>
  <si>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</si>
  <si>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</si>
  <si>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</si>
  <si>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</si>
  <si>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</si>
  <si>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</si>
  <si>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</si>
  <si>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</si>
  <si>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</si>
  <si>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</si>
  <si>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</si>
  <si>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</si>
  <si>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</si>
  <si>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</si>
  <si>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</si>
  <si>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</si>
  <si>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</si>
  <si>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</si>
  <si>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</si>
  <si>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</si>
  <si>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</si>
  <si>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</si>
  <si>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</si>
  <si>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</si>
  <si>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</si>
  <si>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</si>
  <si>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</si>
  <si>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</si>
  <si>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</si>
  <si>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</si>
  <si>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</si>
  <si>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</si>
  <si>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</si>
  <si>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</si>
  <si>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</si>
  <si>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</si>
  <si>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</si>
  <si>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</si>
  <si>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</si>
  <si>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</si>
  <si>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</si>
  <si>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</si>
  <si>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</si>
  <si>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</si>
  <si>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</si>
  <si>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</si>
  <si>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</si>
  <si>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</si>
  <si>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</si>
  <si>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</si>
  <si>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</si>
  <si>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</si>
  <si>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</si>
  <si>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</si>
  <si>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</si>
  <si>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</si>
  <si>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</si>
  <si>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</si>
  <si>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</si>
  <si>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</si>
  <si>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</si>
  <si>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</si>
  <si>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</si>
  <si>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</si>
  <si>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</si>
  <si>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</si>
  <si>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</si>
  <si>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</si>
  <si>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</si>
  <si>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</si>
  <si>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</si>
  <si>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</si>
  <si>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</si>
  <si>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</si>
  <si>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</si>
  <si>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</si>
  <si>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</si>
  <si>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</si>
  <si>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</si>
  <si>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</si>
  <si>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</si>
  <si>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</si>
  <si>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</si>
  <si>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</si>
  <si>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</si>
  <si>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</si>
  <si>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</si>
  <si>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</si>
  <si>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</si>
  <si>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</si>
  <si>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</si>
  <si>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</si>
  <si>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</si>
  <si>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</si>
  <si>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</si>
  <si>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</si>
  <si>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</si>
  <si>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</si>
  <si>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</si>
  <si>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</si>
  <si>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</si>
  <si>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</si>
  <si>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</si>
  <si>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</si>
  <si>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</si>
  <si>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</si>
  <si>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</si>
  <si>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</si>
  <si>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</si>
  <si>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</si>
  <si>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</si>
  <si>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</si>
  <si>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</si>
  <si>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</si>
  <si>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</si>
  <si>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</si>
  <si>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</si>
  <si>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</si>
  <si>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</si>
  <si>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</si>
  <si>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</si>
  <si>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</si>
  <si>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</si>
  <si>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</si>
  <si>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</si>
  <si>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</si>
  <si>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</si>
  <si>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</si>
  <si>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</si>
  <si>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</si>
  <si>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</si>
  <si>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</si>
  <si>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</si>
  <si>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</si>
  <si>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</si>
  <si>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</si>
  <si>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</si>
  <si>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</si>
  <si>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</si>
  <si>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</si>
  <si>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</si>
  <si>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</si>
  <si>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</si>
  <si>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</si>
  <si>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</si>
  <si>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</si>
  <si>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</si>
  <si>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</si>
  <si>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</si>
  <si>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</si>
  <si>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</si>
  <si>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</si>
  <si>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</si>
  <si>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</si>
  <si>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</si>
  <si>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</si>
  <si>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</si>
  <si>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</si>
  <si>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</si>
  <si>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</si>
  <si>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</si>
  <si>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</si>
  <si>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</si>
  <si>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</si>
  <si>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</si>
  <si>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</si>
  <si>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</si>
  <si>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</si>
  <si>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</si>
  <si>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</si>
  <si>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</si>
  <si>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</si>
  <si>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</si>
  <si>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</si>
  <si>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</si>
  <si>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</si>
  <si>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</si>
  <si>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</si>
  <si>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</si>
  <si>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</si>
  <si>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</si>
  <si>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</si>
  <si>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</si>
  <si>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</si>
  <si>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</si>
  <si>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</si>
  <si>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</si>
  <si>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</si>
  <si>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</si>
  <si>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</si>
  <si>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</si>
  <si>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</si>
  <si>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</si>
  <si>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</si>
  <si>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</si>
  <si>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</si>
  <si>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</si>
  <si>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</si>
  <si>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</si>
  <si>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</si>
  <si>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</si>
  <si>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</si>
  <si>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</si>
  <si>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</si>
  <si>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</si>
  <si>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</si>
  <si>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</si>
  <si>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</si>
  <si>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</si>
  <si>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</si>
  <si>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</si>
  <si>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</si>
  <si>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</si>
  <si>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</si>
  <si>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</si>
  <si>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</si>
  <si>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</si>
  <si>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</si>
  <si>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</si>
  <si>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</si>
  <si>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</si>
  <si>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</si>
  <si>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</si>
  <si>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</si>
  <si>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</si>
  <si>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</si>
  <si>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</si>
  <si>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</si>
  <si>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</si>
  <si>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</si>
  <si>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</si>
  <si>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</si>
  <si>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</si>
  <si>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</si>
  <si>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</si>
  <si>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</si>
  <si>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</si>
  <si>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</si>
  <si>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</si>
  <si>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</si>
  <si>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</si>
  <si>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</si>
  <si>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</si>
  <si>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</si>
  <si>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</si>
  <si>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</si>
  <si>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</si>
  <si>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</si>
  <si>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</si>
  <si>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</si>
  <si>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</si>
  <si>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</si>
  <si>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</si>
  <si>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</si>
  <si>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</si>
  <si>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</si>
  <si>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</si>
  <si>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</si>
  <si>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</si>
  <si>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</si>
  <si>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</si>
  <si>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</si>
  <si>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</si>
  <si>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</si>
  <si>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</si>
  <si>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</si>
  <si>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</si>
  <si>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</si>
  <si>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</si>
  <si>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</si>
  <si>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</si>
  <si>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</si>
  <si>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</si>
  <si>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</si>
  <si>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</si>
  <si>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</si>
  <si>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</si>
  <si>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</si>
  <si>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</si>
  <si>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</si>
  <si>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</si>
  <si>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</si>
  <si>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</si>
  <si>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</si>
  <si>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</si>
  <si>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</si>
  <si>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</si>
  <si>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</si>
  <si>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</si>
  <si>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</si>
  <si>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</si>
  <si>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</si>
  <si>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</si>
  <si>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</si>
  <si>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</si>
  <si>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</si>
  <si>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</si>
  <si>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</si>
  <si>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</si>
  <si>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</si>
  <si>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</si>
  <si>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</si>
  <si>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</si>
  <si>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</si>
  <si>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</si>
  <si>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</si>
  <si>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</si>
  <si>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</si>
  <si>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</si>
  <si>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</si>
  <si>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</si>
  <si>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</si>
  <si>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</si>
  <si>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</si>
  <si>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</si>
  <si>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</si>
  <si>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</si>
  <si>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</si>
  <si>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</si>
  <si>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</si>
  <si>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</si>
  <si>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</si>
  <si>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</si>
  <si>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</si>
  <si>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</si>
  <si>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</si>
  <si>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</si>
  <si>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</si>
  <si>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</si>
  <si>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</si>
  <si>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</si>
  <si>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</si>
  <si>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</si>
  <si>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</si>
  <si>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</si>
  <si>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</si>
  <si>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</si>
  <si>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</si>
  <si>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</si>
  <si>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</si>
  <si>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</si>
  <si>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</si>
  <si>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</si>
  <si>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</si>
  <si>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</si>
  <si>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</si>
  <si>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</si>
  <si>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</si>
  <si>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</si>
  <si>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</si>
  <si>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</si>
  <si>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</si>
  <si>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</si>
  <si>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</si>
  <si>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</si>
  <si>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</si>
  <si>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</si>
  <si>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</si>
  <si>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</si>
  <si>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</si>
  <si>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</si>
  <si>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</si>
  <si>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</si>
  <si>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</si>
  <si>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</si>
  <si>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</si>
  <si>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</si>
  <si>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</si>
  <si>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</si>
  <si>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</si>
  <si>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</si>
  <si>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</si>
  <si>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</si>
  <si>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</si>
  <si>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</si>
  <si>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</si>
  <si>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</si>
  <si>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</si>
  <si>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</si>
  <si>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</si>
  <si>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</si>
  <si>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</si>
  <si>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</si>
  <si>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</si>
  <si>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</si>
  <si>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</si>
  <si>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</si>
  <si>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</si>
  <si>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</si>
  <si>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</si>
  <si>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</si>
  <si>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</si>
  <si>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</si>
  <si>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</si>
  <si>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</si>
  <si>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</si>
  <si>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</si>
  <si>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</si>
  <si>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</si>
  <si>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</si>
  <si>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</si>
  <si>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</si>
  <si>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</si>
  <si>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</si>
  <si>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</si>
  <si>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</si>
  <si>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</si>
  <si>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</si>
  <si>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</si>
  <si>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</si>
  <si>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</si>
  <si>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</si>
  <si>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</si>
  <si>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</si>
  <si>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</si>
  <si>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</si>
  <si>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</si>
  <si>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</si>
  <si>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</si>
  <si>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</si>
  <si>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</si>
  <si>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</si>
  <si>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</si>
  <si>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</si>
  <si>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</si>
  <si>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</si>
  <si>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</si>
  <si>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</si>
  <si>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</si>
  <si>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</si>
  <si>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</si>
  <si>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</si>
  <si>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</si>
  <si>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</si>
  <si>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</si>
  <si>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</si>
  <si>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</si>
  <si>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</si>
  <si>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</si>
  <si>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</si>
  <si>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</si>
  <si>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</si>
  <si>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</si>
  <si>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</si>
  <si>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</si>
  <si>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</si>
  <si>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</si>
  <si>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</si>
  <si>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</si>
  <si>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</si>
  <si>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</si>
  <si>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</si>
  <si>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</si>
  <si>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</si>
  <si>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</si>
  <si>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</si>
  <si>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</si>
  <si>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</si>
  <si>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</si>
  <si>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</si>
  <si>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</si>
  <si>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</si>
  <si>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</si>
  <si>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</si>
  <si>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</si>
  <si>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</si>
  <si>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</si>
  <si>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</si>
  <si>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</si>
  <si>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</si>
  <si>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</si>
  <si>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</si>
  <si>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</si>
  <si>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</si>
  <si>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</si>
  <si>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</si>
  <si>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</si>
  <si>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</si>
  <si>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</si>
  <si>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</si>
  <si>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</si>
  <si>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</si>
  <si>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</si>
  <si>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</si>
  <si>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</si>
  <si>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</si>
  <si>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</si>
  <si>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</si>
  <si>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</si>
  <si>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</si>
  <si>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</si>
  <si>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</si>
  <si>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</si>
  <si>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</si>
  <si>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</si>
  <si>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</si>
  <si>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</si>
  <si>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</si>
  <si>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</si>
  <si>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</si>
  <si>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</si>
  <si>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</si>
  <si>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</si>
  <si>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</si>
  <si>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</si>
  <si>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</si>
  <si>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</si>
  <si>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</si>
  <si>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</si>
  <si>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</si>
  <si>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</si>
  <si>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</si>
  <si>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</si>
  <si>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</si>
  <si>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</si>
  <si>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</si>
  <si>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</si>
  <si>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</si>
  <si>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</si>
  <si>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</si>
  <si>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</si>
  <si>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</si>
  <si>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</si>
  <si>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</si>
  <si>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</si>
  <si>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</si>
  <si>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</si>
  <si>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</si>
  <si>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</si>
  <si>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</si>
  <si>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</si>
  <si>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</si>
  <si>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</si>
  <si>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</si>
  <si>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</si>
  <si>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</si>
  <si>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</si>
  <si>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</si>
  <si>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</si>
  <si>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</si>
  <si>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</si>
  <si>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</si>
  <si>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</si>
  <si>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</si>
  <si>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</si>
  <si>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</si>
  <si>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</si>
  <si>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</si>
  <si>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</si>
  <si>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</si>
  <si>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</si>
  <si>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</si>
  <si>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</si>
  <si>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</si>
  <si>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</si>
  <si>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</si>
  <si>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</si>
  <si>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</si>
  <si>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</si>
  <si>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</si>
  <si>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</si>
  <si>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</si>
  <si>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</si>
  <si>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</si>
  <si>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</si>
  <si>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</si>
  <si>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</si>
  <si>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</si>
  <si>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</si>
  <si>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</si>
  <si>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</si>
  <si>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</si>
  <si>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</si>
  <si>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</si>
  <si>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</si>
  <si>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</si>
  <si>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</si>
  <si>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</si>
  <si>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</si>
  <si>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</si>
  <si>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</si>
  <si>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</si>
  <si>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</si>
  <si>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</si>
  <si>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</si>
  <si>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</si>
  <si>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</si>
  <si>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</si>
  <si>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</si>
  <si>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</si>
  <si>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</si>
  <si>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</si>
  <si>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</si>
  <si>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</si>
  <si>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</si>
  <si>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</si>
  <si>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</si>
  <si>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</si>
  <si>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</si>
  <si>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</si>
  <si>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</si>
  <si>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</si>
  <si>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</si>
  <si>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</si>
  <si>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</si>
  <si>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</si>
  <si>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</si>
  <si>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</si>
  <si>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</si>
  <si>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</si>
  <si>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</si>
  <si>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</si>
  <si>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</si>
  <si>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</si>
  <si>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</si>
  <si>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</si>
  <si>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</si>
  <si>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</si>
  <si>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</si>
  <si>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</si>
  <si>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</si>
  <si>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</si>
  <si>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</si>
  <si>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</si>
  <si>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</si>
  <si>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</si>
  <si>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</si>
  <si>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</si>
  <si>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</si>
  <si>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</si>
  <si>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</si>
  <si>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</si>
  <si>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</si>
  <si>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</si>
  <si>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</si>
  <si>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</si>
  <si>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</si>
  <si>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</si>
  <si>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</si>
  <si>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</si>
  <si>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</si>
  <si>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</si>
  <si>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</si>
  <si>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</si>
  <si>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</si>
  <si>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</si>
  <si>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</si>
  <si>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</si>
  <si>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</si>
  <si>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</si>
  <si>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</si>
  <si>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</si>
  <si>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</si>
  <si>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</si>
  <si>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</si>
  <si>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</si>
  <si>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</si>
  <si>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</si>
  <si>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</si>
  <si>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</si>
  <si>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</si>
  <si>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</si>
  <si>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</si>
  <si>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</si>
  <si>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</si>
  <si>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</si>
  <si>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</si>
  <si>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</si>
  <si>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</si>
  <si>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</si>
  <si>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</si>
  <si>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</si>
  <si>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</si>
  <si>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</si>
  <si>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</si>
  <si>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</si>
  <si>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</si>
  <si>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</si>
  <si>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</si>
  <si>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</si>
  <si>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</si>
  <si>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</si>
  <si>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</si>
  <si>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</si>
  <si>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</si>
  <si>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</si>
  <si>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</si>
  <si>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</si>
  <si>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</si>
  <si>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</si>
  <si>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</si>
  <si>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</si>
  <si>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</si>
  <si>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</si>
  <si>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</si>
  <si>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</si>
  <si>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</si>
  <si>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</si>
  <si>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</si>
  <si>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</si>
  <si>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</si>
  <si>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</si>
  <si>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</si>
  <si>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</si>
  <si>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</si>
  <si>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</si>
  <si>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</si>
  <si>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</si>
  <si>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</si>
  <si>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</si>
  <si>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</si>
  <si>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</si>
  <si>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</si>
  <si>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</si>
  <si>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</si>
  <si>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</si>
  <si>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</si>
  <si>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</si>
  <si>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</si>
  <si>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</si>
  <si>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</si>
  <si>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</si>
  <si>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</si>
  <si>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</si>
  <si>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</si>
  <si>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</si>
  <si>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</si>
  <si>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</si>
  <si>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</si>
  <si>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</si>
  <si>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</si>
  <si>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</si>
  <si>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</si>
  <si>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</si>
  <si>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</si>
  <si>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</si>
  <si>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</si>
  <si>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</si>
  <si>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</si>
  <si>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</si>
  <si>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</si>
  <si>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</si>
  <si>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</si>
  <si>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</si>
  <si>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</si>
  <si>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</si>
  <si>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</si>
  <si>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</si>
  <si>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</si>
  <si>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</si>
  <si>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</si>
  <si>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</si>
  <si>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</si>
  <si>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</si>
  <si>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</si>
  <si>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</si>
  <si>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</si>
  <si>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</si>
  <si>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</si>
  <si>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</si>
  <si>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</si>
  <si>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</si>
  <si>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</si>
  <si>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</si>
  <si>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</si>
  <si>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</si>
  <si>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</si>
  <si>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</si>
  <si>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</si>
  <si>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</si>
  <si>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</si>
  <si>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</si>
  <si>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</si>
  <si>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</si>
  <si>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</si>
  <si>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</si>
  <si>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</si>
  <si>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</si>
  <si>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</si>
  <si>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</si>
  <si>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</si>
  <si>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</si>
  <si>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</si>
  <si>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</si>
  <si>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</si>
  <si>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</si>
  <si>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</si>
  <si>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</si>
  <si>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</si>
  <si>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</si>
  <si>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</si>
  <si>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</si>
  <si>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</si>
  <si>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</si>
  <si>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</si>
  <si>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</si>
  <si>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</si>
  <si>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</si>
  <si>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</si>
  <si>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</si>
  <si>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</si>
  <si>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</si>
  <si>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</si>
  <si>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</si>
  <si>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</si>
  <si>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</si>
  <si>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</si>
  <si>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</si>
  <si>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</si>
  <si>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</si>
  <si>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</si>
  <si>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</si>
  <si>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</si>
  <si>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</si>
  <si>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</si>
  <si>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</si>
  <si>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</si>
  <si>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</si>
  <si>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</si>
  <si>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</si>
  <si>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</si>
  <si>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</si>
  <si>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</si>
  <si>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</si>
  <si>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</si>
  <si>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</si>
  <si>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</si>
  <si>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</si>
  <si>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</si>
  <si>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</si>
  <si>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</si>
  <si>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</si>
  <si>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</si>
  <si>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</si>
  <si>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</si>
  <si>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</si>
  <si>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</si>
  <si>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</si>
  <si>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</si>
  <si>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</si>
  <si>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</si>
  <si>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</si>
  <si>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</si>
  <si>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</si>
  <si>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</si>
  <si>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</si>
  <si>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</si>
  <si>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</si>
  <si>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</si>
  <si>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</si>
  <si>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</si>
  <si>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</si>
  <si>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</si>
  <si>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</si>
  <si>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</si>
  <si>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</si>
  <si>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</si>
  <si>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</si>
  <si>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</si>
  <si>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</si>
  <si>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</si>
  <si>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</si>
  <si>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</si>
  <si>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</si>
  <si>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</si>
  <si>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</si>
  <si>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</si>
  <si>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</si>
  <si>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</si>
  <si>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</si>
  <si>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</si>
  <si>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</si>
  <si>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</si>
  <si>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</si>
  <si>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</si>
  <si>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</si>
  <si>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</si>
  <si>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</si>
  <si>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</si>
  <si>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</si>
  <si>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</si>
  <si>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</si>
  <si>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</si>
  <si>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</si>
  <si>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</si>
  <si>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</si>
  <si>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</si>
  <si>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</si>
  <si>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</si>
  <si>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</si>
  <si>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</si>
  <si>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</si>
  <si>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</si>
  <si>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</si>
  <si>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</si>
  <si>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</si>
  <si>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</si>
  <si>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</si>
  <si>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</si>
  <si>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</si>
  <si>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</si>
  <si>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</si>
  <si>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</si>
  <si>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</si>
  <si>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</si>
  <si>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</si>
  <si>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</si>
  <si>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</si>
  <si>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</si>
  <si>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</si>
  <si>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</si>
  <si>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</si>
  <si>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</si>
  <si>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</si>
  <si>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</si>
  <si>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</si>
  <si>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</si>
  <si>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</si>
  <si>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</si>
  <si>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</si>
  <si>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</si>
  <si>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</si>
  <si>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</si>
  <si>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</si>
  <si>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</si>
  <si>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</si>
  <si>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</si>
  <si>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</si>
  <si>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</si>
  <si>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</si>
  <si>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</si>
  <si>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</si>
  <si>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</si>
  <si>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</si>
  <si>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</si>
  <si>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</si>
  <si>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</si>
  <si>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</si>
  <si>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</si>
  <si>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</si>
  <si>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</si>
  <si>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</si>
  <si>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</si>
  <si>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</si>
  <si>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</si>
  <si>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</si>
  <si>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</si>
  <si>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</si>
  <si>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</si>
  <si>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</si>
  <si>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</si>
  <si>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</si>
  <si>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</si>
  <si>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</si>
  <si>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</si>
  <si>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</si>
  <si>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</si>
  <si>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</si>
  <si>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</si>
  <si>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</si>
  <si>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</si>
  <si>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</si>
  <si>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</si>
  <si>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</si>
  <si>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</si>
  <si>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</si>
  <si>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</si>
  <si>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</si>
  <si>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</si>
  <si>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</si>
  <si>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</si>
  <si>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</si>
  <si>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</si>
  <si>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</si>
  <si>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</si>
  <si>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</si>
  <si>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</si>
  <si>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</si>
  <si>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</si>
  <si>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</si>
  <si>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</si>
  <si>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</si>
  <si>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</si>
  <si>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</si>
  <si>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</si>
  <si>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</si>
  <si>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</si>
  <si>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</si>
  <si>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</si>
  <si>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</si>
  <si>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</si>
  <si>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</si>
  <si>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</si>
  <si>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</si>
  <si>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</si>
  <si>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</si>
  <si>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</si>
  <si>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</si>
  <si>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</si>
  <si>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</si>
  <si>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</si>
  <si>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</si>
  <si>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</si>
  <si>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</si>
  <si>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</si>
  <si>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</si>
  <si>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</si>
  <si>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</si>
  <si>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</si>
  <si>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</si>
  <si>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</si>
  <si>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</si>
  <si>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</si>
  <si>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</si>
  <si>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</si>
  <si>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</si>
  <si>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</si>
  <si>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</si>
  <si>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</si>
  <si>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</si>
  <si>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</si>
  <si>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</si>
  <si>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</si>
  <si>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</si>
  <si>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</si>
  <si>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</si>
  <si>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</si>
  <si>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</si>
  <si>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</si>
  <si>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</si>
  <si>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</si>
  <si>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</si>
  <si>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</si>
  <si>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</si>
  <si>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</si>
  <si>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</si>
  <si>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</si>
  <si>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</si>
  <si>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</si>
  <si>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</si>
  <si>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</si>
  <si>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</si>
  <si>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</si>
  <si>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</si>
  <si>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</si>
  <si>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</si>
  <si>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</si>
  <si>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</si>
  <si>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</si>
  <si>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</si>
  <si>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</si>
  <si>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</si>
  <si>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</si>
  <si>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</si>
  <si>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</si>
  <si>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</si>
  <si>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</si>
  <si>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</si>
  <si>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</si>
  <si>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</si>
  <si>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</si>
  <si>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</si>
  <si>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</si>
  <si>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</si>
  <si>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</si>
  <si>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</si>
  <si>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</si>
  <si>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</si>
  <si>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</si>
  <si>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</si>
  <si>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</si>
  <si>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</si>
  <si>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</si>
  <si>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</si>
  <si>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</si>
  <si>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</si>
  <si>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</si>
  <si>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</si>
  <si>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</si>
  <si>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</si>
  <si>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</si>
  <si>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</si>
  <si>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</si>
  <si>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</si>
  <si>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</si>
  <si>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</si>
  <si>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</si>
  <si>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</si>
  <si>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</si>
  <si>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</si>
  <si>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</si>
  <si>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</si>
  <si>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</si>
  <si>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</si>
  <si>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</si>
  <si>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</si>
  <si>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</si>
  <si>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</si>
  <si>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</si>
  <si>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</si>
  <si>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</si>
  <si>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</si>
  <si>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</si>
  <si>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</si>
  <si>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</si>
  <si>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</si>
  <si>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</si>
  <si>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</si>
  <si>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</si>
  <si>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</si>
  <si>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</si>
  <si>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</si>
  <si>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</si>
  <si>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</si>
  <si>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</si>
  <si>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</si>
  <si>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</si>
  <si>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</si>
  <si>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</si>
  <si>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</si>
  <si>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</si>
  <si>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</si>
  <si>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</si>
  <si>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</si>
  <si>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</si>
  <si>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</si>
  <si>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</si>
  <si>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</si>
  <si>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</si>
  <si>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</si>
  <si>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</si>
  <si>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</si>
  <si>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</si>
  <si>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</si>
  <si>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</si>
  <si>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</si>
  <si>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</si>
  <si>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</si>
  <si>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</si>
  <si>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</si>
  <si>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</si>
  <si>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</si>
  <si>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</si>
  <si>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</si>
  <si>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</si>
  <si>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</si>
  <si>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</si>
  <si>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</si>
  <si>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</si>
  <si>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</si>
  <si>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</si>
  <si>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</si>
  <si>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</si>
  <si>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</si>
  <si>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</si>
  <si>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</si>
  <si>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</si>
  <si>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</si>
  <si>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</si>
  <si>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</si>
  <si>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</si>
  <si>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</si>
  <si>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</si>
  <si>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</si>
  <si>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</si>
  <si>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</si>
  <si>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</si>
  <si>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</si>
  <si>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</si>
  <si>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</si>
  <si>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</si>
  <si>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</si>
  <si>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</si>
  <si>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</si>
  <si>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</si>
  <si>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</si>
  <si>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</si>
  <si>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</si>
  <si>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</si>
  <si>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</si>
  <si>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</si>
  <si>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</si>
  <si>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</si>
  <si>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</si>
  <si>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</si>
  <si>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</si>
  <si>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</si>
  <si>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</si>
  <si>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</si>
  <si>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</si>
  <si>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</si>
  <si>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</si>
  <si>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</si>
  <si>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</si>
  <si>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</si>
  <si>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</si>
  <si>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</si>
  <si>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</si>
  <si>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</si>
  <si>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</si>
  <si>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</si>
  <si>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</si>
  <si>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</si>
  <si>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</si>
  <si>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</si>
  <si>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</si>
  <si>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</si>
  <si>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</si>
  <si>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</si>
  <si>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</si>
  <si>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</si>
  <si>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</si>
  <si>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</si>
  <si>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</si>
  <si>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</si>
  <si>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</si>
  <si>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</si>
  <si>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</si>
  <si>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</si>
  <si>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</si>
  <si>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</si>
  <si>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</si>
  <si>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</si>
  <si>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</si>
  <si>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</si>
  <si>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</si>
  <si>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</si>
  <si>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</si>
  <si>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</si>
  <si>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</si>
  <si>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</si>
  <si>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</si>
  <si>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</si>
  <si>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</si>
  <si>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</si>
  <si>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</si>
  <si>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</si>
  <si>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</si>
  <si>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</si>
  <si>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</si>
  <si>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</si>
  <si>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</si>
  <si>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</si>
  <si>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</si>
  <si>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</si>
  <si>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</si>
  <si>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</si>
  <si>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</si>
  <si>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</si>
  <si>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</si>
  <si>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</si>
  <si>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</si>
  <si>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</si>
  <si>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</si>
  <si>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</si>
  <si>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</si>
  <si>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</si>
  <si>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</si>
  <si>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</si>
  <si>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</si>
  <si>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</si>
  <si>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</si>
  <si>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</si>
  <si>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</si>
  <si>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</si>
  <si>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</si>
  <si>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</si>
  <si>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</si>
  <si>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</si>
  <si>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</si>
  <si>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</si>
  <si>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</si>
  <si>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</si>
  <si>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</si>
  <si>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</si>
  <si>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</si>
  <si>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</si>
  <si>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</si>
  <si>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</si>
  <si>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</si>
  <si>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</si>
  <si>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</si>
  <si>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</si>
  <si>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</si>
  <si>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</si>
  <si>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</si>
  <si>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</si>
  <si>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</si>
  <si>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</si>
  <si>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</si>
  <si>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</si>
  <si>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</si>
  <si>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</si>
  <si>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</si>
  <si>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</si>
  <si>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</si>
  <si>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</si>
  <si>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</si>
  <si>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</si>
  <si>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</si>
  <si>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</si>
  <si>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</si>
  <si>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</si>
  <si>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</si>
  <si>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</si>
  <si>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</si>
  <si>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</si>
  <si>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</si>
  <si>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</si>
  <si>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</si>
  <si>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</si>
  <si>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</si>
  <si>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</si>
  <si>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</si>
  <si>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</si>
  <si>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</si>
  <si>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</si>
  <si>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</si>
  <si>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</si>
  <si>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</si>
  <si>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</si>
  <si>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</si>
  <si>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</si>
  <si>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</si>
  <si>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</si>
  <si>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</si>
  <si>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</si>
  <si>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</si>
  <si>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</si>
  <si>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</si>
  <si>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</si>
  <si>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</si>
  <si>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</si>
  <si>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</si>
  <si>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</si>
  <si>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</si>
  <si>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</si>
  <si>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</si>
  <si>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</si>
  <si>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</si>
  <si>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</si>
  <si>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</si>
  <si>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</si>
  <si>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</si>
  <si>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</si>
  <si>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</si>
  <si>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</si>
  <si>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</si>
  <si>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</si>
  <si>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</si>
  <si>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</si>
  <si>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</si>
  <si>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</si>
  <si>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</si>
  <si>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</si>
  <si>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</si>
  <si>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</si>
  <si>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</si>
  <si>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</si>
  <si>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</si>
  <si>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</si>
  <si>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</si>
  <si>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</si>
  <si>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</si>
  <si>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</si>
  <si>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</si>
  <si>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</si>
  <si>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</si>
  <si>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</si>
  <si>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</si>
  <si>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</si>
  <si>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</si>
  <si>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</si>
  <si>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</si>
  <si>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</si>
  <si>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</si>
  <si>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</si>
  <si>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</si>
  <si>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</si>
  <si>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</si>
  <si>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</si>
  <si>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</si>
  <si>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</si>
  <si>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</si>
  <si>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</si>
  <si>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</si>
  <si>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</si>
  <si>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</si>
  <si>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</si>
  <si>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</si>
  <si>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</si>
  <si>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</si>
  <si>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</si>
  <si>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</si>
  <si>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</si>
  <si>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</si>
  <si>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</si>
  <si>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</si>
  <si>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</si>
  <si>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</si>
  <si>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</si>
  <si>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</si>
  <si>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</si>
  <si>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</si>
  <si>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</si>
  <si>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</si>
  <si>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</si>
  <si>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</si>
  <si>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</si>
  <si>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</si>
  <si>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</si>
  <si>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</si>
  <si>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</si>
  <si>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</si>
  <si>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</si>
  <si>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</si>
  <si>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</si>
  <si>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</si>
  <si>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</si>
  <si>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</si>
  <si>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</si>
  <si>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</si>
  <si>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</si>
  <si>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</si>
  <si>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</si>
  <si>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</si>
  <si>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</si>
  <si>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</si>
  <si>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</si>
  <si>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</si>
  <si>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</si>
  <si>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</si>
  <si>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</si>
  <si>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</si>
  <si>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</si>
  <si>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</si>
  <si>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</si>
  <si>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</si>
  <si>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</si>
  <si>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</si>
  <si>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</si>
  <si>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</si>
  <si>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</si>
  <si>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</si>
  <si>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</si>
  <si>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</si>
  <si>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</si>
  <si>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</si>
  <si>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</si>
  <si>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</si>
  <si>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</si>
  <si>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</si>
  <si>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</si>
  <si>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</si>
  <si>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</si>
  <si>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</si>
  <si>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</si>
  <si>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</si>
  <si>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</si>
  <si>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</si>
  <si>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</si>
  <si>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</si>
  <si>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</si>
  <si>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</si>
  <si>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</si>
  <si>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</si>
  <si>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</si>
  <si>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</si>
  <si>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</si>
  <si>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</si>
  <si>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</si>
  <si>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</si>
  <si>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</si>
  <si>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</si>
  <si>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</si>
  <si>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</si>
  <si>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</si>
  <si>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</si>
  <si>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</si>
  <si>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</si>
  <si>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</si>
  <si>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</si>
  <si>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</si>
  <si>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</si>
  <si>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</si>
  <si>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</si>
  <si>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</si>
  <si>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</si>
  <si>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</si>
  <si>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</si>
  <si>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</si>
  <si>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</si>
  <si>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</si>
  <si>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</si>
  <si>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</si>
  <si>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</si>
  <si>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</si>
  <si>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</si>
  <si>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</si>
  <si>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</si>
  <si>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</si>
  <si>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</si>
  <si>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</si>
  <si>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</si>
  <si>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</si>
  <si>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</si>
  <si>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</si>
  <si>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</si>
  <si>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</si>
  <si>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</si>
  <si>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</si>
  <si>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</si>
  <si>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</si>
  <si>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</si>
  <si>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</si>
  <si>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</si>
  <si>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</si>
  <si>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</si>
  <si>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</si>
  <si>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</si>
  <si>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</si>
  <si>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</si>
  <si>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</si>
  <si>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</si>
  <si>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</si>
  <si>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</si>
  <si>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</si>
  <si>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</si>
  <si>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</si>
  <si>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</si>
  <si>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</si>
  <si>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</si>
  <si>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</si>
  <si>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</si>
  <si>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</si>
  <si>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</si>
  <si>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</si>
  <si>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</si>
  <si>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</si>
  <si>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</si>
  <si>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</si>
  <si>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</si>
  <si>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</si>
  <si>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</si>
  <si>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</si>
  <si>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</si>
  <si>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</si>
  <si>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</si>
  <si>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</si>
  <si>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</si>
  <si>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</si>
  <si>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</si>
  <si>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</si>
  <si>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</si>
  <si>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</si>
  <si>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</si>
  <si>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</si>
  <si>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</si>
  <si>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</si>
  <si>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</si>
  <si>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</si>
  <si>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</si>
  <si>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</si>
  <si>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</si>
  <si>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</si>
  <si>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</si>
  <si>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</si>
  <si>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</si>
  <si>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</si>
  <si>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</si>
  <si>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</si>
  <si>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</si>
  <si>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</si>
  <si>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</si>
  <si>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</si>
  <si>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</si>
  <si>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</si>
  <si>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</si>
  <si>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</si>
  <si>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</si>
  <si>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</si>
  <si>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</si>
  <si>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</si>
  <si>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</si>
  <si>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</si>
  <si>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</si>
  <si>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</si>
  <si>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</si>
  <si>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</si>
  <si>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</si>
  <si>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</si>
  <si>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</si>
  <si>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</si>
  <si>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</si>
  <si>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</si>
  <si>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</si>
  <si>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</si>
  <si>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</si>
  <si>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</si>
  <si>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</si>
  <si>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</si>
  <si>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</si>
  <si>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</si>
  <si>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</si>
  <si>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</si>
  <si>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</si>
  <si>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</si>
  <si>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</si>
  <si>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</si>
  <si>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</si>
  <si>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</si>
  <si>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</si>
  <si>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</si>
  <si>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</si>
  <si>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</si>
  <si>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</si>
  <si>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</si>
  <si>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</si>
  <si>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</si>
  <si>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</si>
  <si>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</si>
  <si>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</si>
  <si>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</si>
  <si>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</si>
  <si>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</si>
  <si>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</si>
  <si>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</si>
  <si>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</si>
  <si>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</si>
  <si>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</si>
  <si>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</si>
  <si>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</si>
  <si>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</si>
  <si>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</si>
  <si>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</si>
  <si>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</si>
  <si>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</si>
  <si>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</si>
  <si>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</si>
  <si>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</si>
  <si>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</si>
  <si>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</si>
  <si>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</si>
  <si>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</si>
  <si>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</si>
  <si>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</si>
  <si>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</si>
  <si>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</si>
  <si>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</si>
  <si>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</si>
  <si>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</si>
  <si>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</si>
  <si>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</si>
  <si>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</si>
  <si>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</si>
  <si>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</si>
  <si>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</si>
  <si>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</si>
  <si>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</si>
  <si>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</si>
  <si>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</si>
  <si>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</si>
  <si>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</si>
  <si>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</si>
  <si>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</si>
  <si>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</si>
  <si>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</si>
  <si>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</si>
  <si>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</si>
  <si>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</si>
  <si>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</si>
  <si>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</si>
  <si>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</si>
  <si>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</si>
  <si>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</si>
  <si>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</si>
  <si>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</si>
  <si>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</si>
  <si>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</si>
  <si>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</si>
  <si>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</si>
  <si>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</si>
  <si>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</si>
  <si>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</si>
  <si>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</si>
  <si>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</si>
  <si>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</si>
  <si>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</si>
  <si>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</si>
  <si>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</si>
  <si>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</si>
  <si>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</si>
  <si>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</si>
  <si>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</si>
  <si>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</si>
  <si>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</si>
  <si>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</si>
  <si>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</si>
  <si>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</si>
  <si>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</si>
  <si>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</si>
  <si>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</si>
  <si>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</si>
  <si>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</si>
  <si>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</si>
  <si>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</si>
  <si>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</si>
  <si>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</si>
  <si>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</si>
  <si>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</si>
  <si>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</si>
  <si>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</si>
  <si>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</si>
  <si>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</si>
  <si>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</si>
  <si>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</si>
  <si>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</si>
  <si>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</si>
  <si>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</si>
  <si>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</si>
  <si>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</si>
  <si>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</si>
  <si>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</si>
  <si>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</si>
  <si>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</si>
  <si>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</si>
  <si>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</si>
  <si>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</si>
  <si>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</si>
  <si>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</si>
  <si>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</si>
  <si>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</si>
  <si>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</si>
  <si>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</si>
  <si>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</si>
  <si>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</si>
  <si>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</si>
  <si>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</si>
  <si>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</si>
  <si>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</si>
  <si>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</si>
  <si>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</si>
  <si>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</si>
  <si>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</si>
  <si>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</si>
  <si>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</si>
  <si>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</si>
  <si>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</si>
  <si>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</si>
  <si>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</si>
  <si>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</si>
  <si>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</si>
  <si>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</si>
  <si>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</si>
  <si>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</si>
  <si>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</si>
  <si>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</si>
  <si>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</si>
  <si>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</si>
  <si>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</si>
  <si>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</si>
  <si>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</si>
  <si>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</si>
  <si>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</si>
  <si>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</si>
  <si>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</si>
  <si>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</si>
  <si>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</si>
  <si>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</si>
  <si>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</si>
  <si>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</si>
  <si>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</si>
  <si>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</si>
  <si>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</si>
  <si>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</si>
  <si>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</si>
  <si>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</si>
  <si>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</si>
  <si>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</si>
  <si>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</si>
  <si>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</si>
  <si>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</si>
  <si>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</si>
  <si>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</si>
  <si>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</si>
  <si>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</si>
  <si>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</si>
  <si>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</si>
  <si>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</si>
  <si>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</si>
  <si>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</si>
  <si>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</si>
  <si>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</si>
  <si>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</si>
  <si>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</si>
  <si>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</si>
  <si>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</si>
  <si>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</si>
  <si>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</si>
  <si>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</si>
  <si>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</si>
  <si>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</si>
  <si>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</si>
  <si>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</si>
  <si>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</si>
  <si>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</si>
  <si>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</si>
  <si>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</si>
  <si>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</si>
  <si>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</si>
  <si>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</si>
  <si>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</si>
  <si>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</si>
  <si>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</si>
  <si>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</si>
  <si>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</si>
  <si>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</si>
  <si>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</si>
  <si>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</si>
  <si>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</si>
  <si>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</si>
  <si>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</si>
  <si>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</si>
  <si>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</si>
  <si>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</si>
  <si>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</si>
  <si>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</si>
  <si>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</si>
  <si>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</si>
  <si>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</si>
  <si>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</si>
  <si>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</si>
  <si>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</si>
  <si>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</si>
  <si>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</si>
  <si>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</si>
  <si>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</si>
  <si>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</si>
  <si>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</si>
  <si>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</si>
  <si>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</si>
  <si>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</si>
  <si>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</si>
  <si>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</si>
  <si>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</si>
  <si>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</si>
  <si>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</si>
  <si>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</si>
  <si>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</si>
  <si>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</si>
  <si>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</si>
  <si>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</si>
  <si>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</si>
  <si>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</si>
  <si>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</si>
  <si>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</si>
  <si>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</si>
  <si>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</si>
  <si>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</si>
  <si>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</si>
  <si>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</si>
  <si>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</si>
  <si>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</si>
  <si>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</si>
  <si>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</si>
  <si>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</si>
  <si>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</si>
  <si>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</si>
  <si>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</si>
  <si>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</si>
  <si>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</si>
  <si>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</si>
  <si>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</si>
  <si>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</si>
  <si>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</si>
  <si>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</si>
  <si>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</si>
  <si>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</si>
  <si>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</si>
  <si>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</si>
  <si>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</si>
  <si>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</si>
  <si>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</si>
  <si>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</si>
  <si>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</si>
  <si>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</si>
  <si>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</si>
  <si>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</si>
  <si>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</si>
  <si>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</si>
  <si>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</si>
  <si>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</si>
  <si>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</si>
  <si>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</si>
  <si>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</si>
  <si>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</si>
  <si>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</si>
  <si>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</si>
  <si>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</si>
  <si>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</si>
  <si>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</si>
  <si>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</si>
  <si>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</si>
  <si>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</si>
  <si>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</si>
  <si>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</si>
  <si>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</si>
  <si>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</si>
  <si>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</si>
  <si>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</si>
  <si>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</si>
  <si>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</si>
  <si>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</si>
  <si>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</si>
  <si>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</si>
  <si>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</si>
  <si>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</si>
  <si>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</si>
  <si>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</si>
  <si>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</si>
  <si>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</si>
  <si>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</si>
  <si>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</si>
  <si>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</si>
  <si>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</si>
  <si>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</si>
  <si>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</si>
  <si>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</si>
  <si>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</si>
  <si>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</si>
  <si>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</si>
  <si>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</si>
  <si>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</si>
  <si>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</si>
  <si>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</si>
  <si>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</si>
  <si>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</si>
  <si>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</si>
  <si>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</si>
  <si>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</si>
  <si>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</si>
  <si>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</si>
  <si>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</si>
  <si>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</si>
  <si>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</si>
  <si>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</si>
  <si>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</si>
  <si>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</si>
  <si>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</si>
  <si>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</si>
  <si>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</si>
  <si>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</si>
  <si>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</si>
  <si>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</si>
  <si>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</si>
  <si>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</si>
  <si>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</si>
  <si>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</si>
  <si>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</si>
  <si>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</si>
  <si>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</si>
  <si>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</si>
  <si>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</si>
  <si>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</si>
  <si>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</si>
  <si>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</si>
  <si>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</si>
  <si>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</si>
  <si>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</si>
  <si>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</si>
  <si>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</si>
  <si>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</si>
  <si>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</si>
  <si>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</si>
  <si>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</si>
  <si>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</si>
  <si>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</si>
  <si>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</si>
  <si>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</si>
  <si>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</si>
  <si>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</si>
  <si>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</si>
  <si>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</si>
  <si>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</si>
  <si>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</si>
  <si>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</si>
  <si>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</si>
  <si>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</si>
  <si>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</si>
  <si>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</si>
  <si>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</si>
  <si>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</si>
  <si>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</si>
  <si>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</si>
  <si>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</si>
  <si>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</si>
  <si>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</si>
  <si>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</si>
  <si>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</si>
  <si>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</si>
  <si>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</si>
  <si>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</si>
  <si>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</si>
  <si>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</si>
  <si>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</si>
  <si>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</si>
  <si>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</si>
  <si>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</si>
  <si>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</si>
  <si>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</si>
  <si>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</si>
  <si>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</si>
  <si>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</si>
  <si>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</si>
  <si>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</si>
  <si>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</si>
  <si>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</si>
  <si>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</si>
  <si>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</si>
  <si>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</si>
  <si>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</si>
  <si>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</si>
  <si>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</si>
  <si>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</si>
  <si>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</si>
  <si>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</si>
  <si>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</si>
  <si>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</si>
  <si>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</si>
  <si>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</si>
  <si>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</si>
  <si>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</si>
  <si>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</si>
  <si>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</si>
  <si>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</si>
  <si>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</si>
  <si>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</si>
  <si>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</si>
  <si>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</si>
  <si>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</si>
  <si>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</si>
  <si>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</si>
  <si>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</si>
  <si>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</si>
  <si>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</si>
  <si>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</si>
  <si>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</si>
  <si>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</si>
  <si>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</si>
  <si>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</si>
  <si>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</si>
  <si>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</si>
  <si>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</si>
  <si>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</si>
  <si>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</si>
  <si>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</si>
  <si>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</si>
  <si>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</si>
  <si>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</si>
  <si>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</si>
  <si>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</si>
  <si>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</si>
  <si>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</si>
  <si>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</si>
  <si>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</si>
  <si>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</si>
  <si>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</si>
  <si>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</si>
  <si>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</si>
  <si>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</si>
  <si>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</si>
  <si>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</si>
  <si>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</si>
  <si>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</si>
  <si>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</si>
  <si>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</si>
  <si>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</si>
  <si>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</si>
  <si>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</si>
  <si>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</si>
  <si>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</si>
  <si>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</si>
  <si>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</si>
  <si>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</si>
  <si>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</si>
  <si>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</si>
  <si>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</si>
  <si>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</si>
  <si>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</si>
  <si>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</si>
  <si>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</si>
  <si>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</si>
  <si>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</si>
  <si>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</si>
  <si>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</si>
  <si>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</si>
  <si>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</si>
  <si>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</si>
  <si>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</si>
  <si>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</si>
  <si>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</si>
  <si>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</si>
  <si>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</si>
  <si>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</si>
  <si>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</si>
  <si>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</si>
  <si>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</si>
  <si>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</si>
  <si>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</si>
  <si>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</si>
  <si>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</si>
  <si>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</si>
  <si>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</si>
  <si>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</si>
  <si>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</si>
  <si>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</si>
  <si>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</si>
  <si>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</si>
  <si>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</si>
  <si>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</si>
  <si>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</si>
  <si>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</si>
  <si>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</si>
  <si>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</si>
  <si>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</si>
  <si>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</si>
  <si>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</si>
  <si>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</si>
  <si>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</si>
  <si>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</si>
  <si>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</si>
  <si>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</si>
  <si>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</si>
  <si>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</si>
  <si>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</si>
  <si>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</si>
  <si>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</si>
  <si>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</si>
  <si>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</si>
  <si>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</si>
  <si>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</si>
  <si>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</si>
  <si>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</si>
  <si>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</si>
  <si>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</si>
  <si>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</si>
  <si>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</si>
  <si>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</si>
  <si>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</si>
  <si>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</si>
  <si>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</si>
  <si>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</si>
  <si>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</si>
  <si>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</si>
  <si>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</si>
  <si>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</si>
  <si>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</si>
  <si>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</si>
  <si>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</si>
  <si>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</si>
  <si>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</si>
  <si>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</si>
  <si>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</si>
  <si>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</si>
  <si>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</si>
  <si>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</si>
  <si>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</si>
  <si>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</si>
  <si>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</si>
  <si>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</si>
  <si>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</si>
  <si>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</si>
  <si>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</si>
  <si>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</si>
  <si>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</si>
  <si>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</si>
  <si>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</si>
  <si>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</si>
  <si>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</si>
  <si>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</si>
  <si>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</si>
  <si>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</si>
  <si>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</si>
  <si>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</si>
  <si>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</si>
  <si>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</si>
  <si>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</si>
  <si>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</si>
  <si>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</si>
  <si>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</si>
  <si>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</si>
  <si>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</si>
  <si>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</si>
  <si>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</si>
  <si>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</si>
  <si>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</si>
  <si>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</si>
  <si>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</si>
  <si>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</si>
  <si>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</si>
  <si>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</si>
  <si>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</si>
  <si>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</si>
  <si>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</si>
  <si>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</si>
  <si>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</si>
  <si>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</si>
  <si>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</si>
  <si>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</si>
  <si>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</si>
  <si>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</si>
  <si>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</si>
  <si>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</si>
  <si>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</si>
  <si>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</si>
  <si>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</si>
  <si>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</si>
  <si>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</si>
  <si>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</si>
  <si>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</si>
  <si>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</si>
  <si>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</si>
  <si>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</si>
  <si>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</si>
  <si>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</si>
  <si>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</si>
  <si>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</si>
  <si>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</si>
  <si>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</si>
  <si>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</si>
  <si>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</si>
  <si>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</si>
  <si>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</si>
  <si>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</si>
  <si>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</si>
  <si>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</si>
  <si>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</si>
  <si>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</si>
  <si>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</si>
  <si>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</si>
  <si>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</si>
  <si>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</si>
  <si>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</si>
  <si>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</si>
  <si>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</si>
  <si>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</si>
  <si>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</si>
  <si>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</si>
  <si>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</si>
  <si>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</si>
  <si>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</si>
  <si>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</si>
  <si>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</si>
  <si>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</si>
  <si>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</si>
  <si>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</si>
  <si>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</si>
  <si>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</si>
  <si>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</si>
  <si>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</si>
  <si>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</si>
  <si>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</si>
  <si>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</si>
  <si>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</si>
  <si>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</si>
  <si>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</si>
  <si>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</si>
  <si>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</si>
  <si>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</si>
  <si>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</si>
  <si>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</si>
  <si>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</si>
  <si>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</si>
  <si>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</si>
  <si>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</si>
  <si>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</si>
  <si>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</si>
  <si>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</si>
  <si>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</si>
  <si>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</si>
  <si>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</si>
  <si>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</si>
  <si>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</si>
  <si>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</si>
  <si>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</si>
  <si>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</si>
  <si>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</si>
  <si>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</si>
  <si>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</si>
  <si>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</si>
  <si>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</si>
  <si>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</si>
  <si>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</si>
  <si>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</si>
  <si>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</si>
  <si>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</si>
  <si>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</si>
  <si>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</si>
  <si>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</si>
  <si>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</si>
  <si>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</si>
  <si>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</si>
  <si>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</si>
  <si>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</si>
  <si>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</si>
  <si>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</si>
  <si>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</si>
  <si>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</si>
  <si>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</si>
  <si>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</si>
  <si>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</si>
  <si>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</si>
  <si>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</si>
  <si>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</si>
  <si>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</si>
  <si>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</si>
  <si>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</si>
  <si>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</si>
  <si>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</si>
  <si>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</si>
  <si>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</si>
  <si>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</si>
  <si>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</si>
  <si>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</si>
  <si>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</si>
  <si>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</si>
  <si>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</si>
  <si>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</si>
  <si>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</si>
  <si>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</si>
  <si>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</si>
  <si>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</si>
  <si>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</si>
  <si>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</si>
  <si>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</si>
  <si>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</si>
  <si>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</si>
  <si>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</si>
  <si>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</si>
  <si>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</si>
  <si>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</si>
  <si>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</si>
  <si>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</si>
  <si>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</si>
  <si>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</si>
  <si>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</si>
  <si>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</si>
  <si>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</si>
  <si>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</si>
  <si>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</si>
  <si>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</si>
  <si>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</si>
  <si>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</si>
  <si>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</si>
  <si>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</si>
  <si>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</si>
  <si>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</si>
  <si>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</si>
  <si>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</si>
  <si>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</si>
  <si>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</si>
  <si>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</si>
  <si>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</si>
  <si>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</si>
  <si>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</si>
  <si>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</si>
  <si>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</si>
  <si>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</si>
  <si>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</si>
  <si>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</si>
  <si>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</si>
  <si>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</si>
  <si>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</si>
  <si>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</si>
  <si>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</si>
  <si>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</si>
  <si>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</si>
  <si>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</si>
  <si>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</si>
  <si>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</si>
  <si>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</si>
  <si>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</si>
  <si>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</si>
  <si>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</si>
  <si>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</si>
  <si>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</si>
  <si>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</si>
  <si>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</si>
  <si>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</si>
  <si>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</si>
  <si>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</si>
  <si>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</si>
  <si>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</si>
  <si>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</si>
  <si>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</si>
  <si>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</si>
  <si>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</si>
  <si>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</si>
  <si>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</si>
  <si>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</si>
  <si>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</si>
  <si>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</si>
  <si>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</si>
  <si>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</si>
  <si>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</si>
  <si>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</si>
  <si>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</si>
  <si>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</si>
  <si>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</si>
  <si>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</si>
  <si>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</si>
  <si>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</si>
  <si>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</si>
  <si>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</si>
  <si>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</si>
  <si>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</si>
  <si>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</si>
  <si>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</si>
  <si>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</si>
  <si>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</si>
  <si>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</si>
  <si>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</si>
  <si>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</si>
  <si>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</si>
  <si>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</si>
  <si>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</si>
  <si>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</si>
  <si>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</si>
  <si>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</si>
  <si>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</si>
  <si>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</si>
  <si>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</si>
  <si>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</si>
  <si>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</si>
  <si>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</si>
  <si>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</si>
  <si>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</si>
  <si>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</si>
  <si>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</si>
  <si>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</si>
  <si>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</si>
  <si>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</si>
  <si>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</si>
  <si>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</si>
  <si>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</si>
  <si>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</si>
  <si>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</si>
  <si>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</si>
  <si>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</si>
  <si>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</si>
  <si>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</si>
  <si>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</si>
  <si>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</si>
  <si>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</si>
  <si>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</si>
  <si>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</si>
  <si>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</si>
  <si>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</si>
  <si>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</si>
  <si>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</si>
  <si>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</si>
  <si>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</si>
  <si>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</si>
  <si>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</si>
  <si>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</si>
  <si>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</si>
  <si>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</si>
  <si>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</si>
  <si>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</si>
  <si>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</si>
  <si>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</si>
  <si>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</si>
  <si>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</si>
  <si>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</si>
  <si>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</si>
  <si>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</si>
  <si>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</si>
  <si>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</si>
  <si>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</si>
  <si>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</si>
  <si>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</si>
  <si>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</si>
  <si>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</si>
  <si>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</si>
  <si>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</si>
  <si>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</si>
  <si>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</si>
  <si>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</si>
  <si>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</si>
  <si>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</si>
  <si>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</si>
  <si>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</si>
  <si>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</si>
  <si>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</si>
  <si>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</si>
  <si>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</si>
  <si>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</si>
  <si>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</si>
  <si>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</si>
  <si>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</si>
  <si>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</si>
  <si>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</si>
  <si>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</si>
  <si>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</si>
  <si>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</si>
  <si>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</si>
  <si>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</si>
  <si>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</si>
  <si>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</si>
  <si>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</si>
  <si>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</si>
  <si>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</si>
  <si>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</si>
  <si>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</si>
  <si>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</si>
  <si>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</si>
  <si>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</si>
  <si>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</si>
  <si>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</si>
  <si>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</si>
  <si>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</si>
  <si>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</si>
  <si>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</si>
  <si>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</si>
  <si>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</si>
  <si>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</si>
  <si>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</si>
  <si>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</si>
  <si>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</si>
  <si>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</si>
  <si>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</si>
  <si>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</si>
  <si>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</si>
  <si>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</si>
  <si>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</si>
  <si>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</si>
  <si>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</si>
  <si>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</si>
  <si>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</si>
  <si>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</si>
  <si>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</si>
  <si>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</si>
  <si>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</si>
  <si>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</si>
  <si>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</si>
  <si>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</si>
  <si>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</si>
  <si>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</si>
  <si>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</si>
  <si>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</si>
  <si>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</si>
  <si>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</si>
  <si>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</si>
  <si>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</si>
  <si>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</si>
  <si>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</si>
  <si>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</si>
  <si>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</si>
  <si>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</si>
  <si>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</si>
  <si>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</si>
  <si>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</si>
  <si>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</si>
  <si>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</si>
  <si>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</si>
  <si>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</si>
  <si>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</si>
  <si>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</si>
  <si>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</si>
  <si>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</si>
  <si>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</si>
  <si>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</si>
  <si>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</si>
  <si>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</si>
  <si>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</si>
  <si>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</si>
  <si>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</si>
  <si>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</si>
  <si>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</si>
  <si>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</si>
  <si>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</si>
  <si>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</si>
  <si>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</si>
  <si>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</si>
  <si>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</si>
  <si>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</si>
  <si>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</si>
  <si>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</si>
  <si>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</si>
  <si>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</si>
  <si>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</si>
  <si>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</si>
  <si>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</si>
  <si>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</si>
  <si>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</si>
  <si>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</si>
  <si>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</si>
  <si>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</si>
  <si>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</si>
  <si>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</si>
  <si>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</si>
  <si>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</si>
  <si>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</si>
  <si>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</si>
  <si>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</si>
  <si>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</si>
  <si>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</si>
  <si>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</si>
  <si>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</si>
  <si>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</si>
  <si>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</si>
  <si>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</si>
  <si>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</si>
  <si>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</si>
  <si>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</si>
  <si>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</si>
  <si>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</si>
  <si>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</si>
  <si>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</si>
  <si>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</si>
  <si>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</si>
  <si>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</si>
  <si>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</si>
  <si>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</si>
  <si>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</si>
  <si>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</si>
  <si>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</si>
  <si>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</si>
  <si>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</si>
  <si>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</si>
  <si>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</si>
  <si>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</si>
  <si>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</si>
  <si>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</si>
  <si>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</si>
  <si>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</si>
  <si>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</si>
  <si>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</si>
  <si>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</si>
  <si>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</si>
  <si>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</si>
  <si>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</si>
  <si>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</si>
  <si>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</si>
  <si>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</si>
  <si>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</si>
  <si>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</si>
  <si>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</si>
  <si>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</si>
  <si>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</si>
  <si>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</si>
  <si>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</si>
  <si>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</si>
  <si>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</si>
  <si>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</si>
  <si>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</si>
  <si>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</si>
  <si>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</si>
  <si>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</si>
  <si>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</si>
  <si>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</si>
  <si>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</si>
  <si>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</si>
  <si>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</si>
  <si>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</si>
  <si>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</si>
  <si>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</si>
  <si>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</si>
  <si>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</si>
  <si>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</si>
  <si>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</si>
  <si>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</si>
  <si>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</si>
  <si>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</si>
  <si>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</si>
  <si>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</si>
  <si>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</si>
  <si>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</si>
  <si>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</si>
  <si>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</si>
  <si>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</si>
  <si>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</si>
  <si>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</si>
  <si>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</si>
  <si>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</si>
  <si>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</si>
  <si>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</si>
  <si>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</si>
  <si>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</si>
  <si>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</si>
  <si>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</si>
  <si>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</si>
  <si>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</si>
  <si>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</si>
  <si>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</si>
  <si>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</si>
  <si>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</si>
  <si>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</si>
  <si>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</si>
  <si>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</si>
  <si>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</si>
  <si>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</si>
  <si>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</si>
  <si>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</si>
  <si>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</si>
  <si>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</si>
  <si>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</si>
  <si>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</si>
  <si>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</si>
  <si>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</si>
  <si>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</si>
  <si>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</si>
  <si>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</si>
  <si>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</si>
  <si>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</si>
  <si>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</si>
  <si>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</si>
  <si>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</si>
  <si>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</si>
  <si>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</si>
  <si>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</si>
  <si>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</si>
  <si>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</si>
  <si>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</si>
  <si>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</si>
  <si>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</si>
  <si>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</si>
  <si>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</si>
  <si>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</si>
  <si>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</si>
  <si>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</si>
  <si>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</si>
  <si>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</si>
  <si>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</si>
  <si>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</si>
  <si>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</si>
  <si>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</si>
  <si>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</si>
  <si>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</si>
  <si>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</si>
  <si>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</si>
  <si>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</si>
  <si>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</si>
  <si>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</si>
  <si>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</si>
  <si>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</si>
  <si>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</si>
  <si>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</si>
  <si>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</si>
  <si>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</si>
  <si>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</si>
  <si>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</si>
  <si>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</si>
  <si>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</si>
  <si>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</si>
  <si>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</si>
  <si>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</si>
  <si>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</si>
  <si>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</si>
  <si>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</si>
  <si>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</si>
  <si>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</si>
  <si>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</si>
  <si>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</si>
  <si>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</si>
  <si>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</si>
  <si>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</si>
  <si>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</si>
  <si>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</si>
  <si>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</si>
  <si>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</si>
  <si>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</si>
  <si>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</si>
  <si>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</si>
  <si>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</si>
  <si>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</si>
  <si>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</si>
  <si>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</si>
  <si>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</si>
  <si>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</si>
  <si>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</si>
  <si>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</si>
  <si>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</si>
  <si>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</si>
  <si>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</si>
  <si>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</si>
  <si>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</si>
  <si>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</si>
  <si>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</si>
  <si>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</si>
  <si>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</si>
  <si>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</si>
  <si>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</si>
  <si>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</si>
  <si>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</si>
  <si>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</si>
  <si>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</si>
  <si>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</si>
  <si>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</si>
  <si>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</si>
  <si>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</si>
  <si>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</si>
  <si>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</si>
  <si>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</si>
  <si>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</si>
  <si>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</si>
  <si>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</si>
  <si>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</si>
  <si>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</si>
  <si>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</si>
  <si>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</si>
  <si>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</si>
  <si>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</si>
  <si>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</si>
  <si>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</si>
  <si>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</si>
  <si>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</si>
  <si>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</si>
  <si>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</si>
  <si>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</si>
  <si>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</si>
  <si>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</si>
  <si>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</si>
  <si>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</si>
  <si>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</si>
  <si>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</si>
  <si>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</si>
  <si>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</si>
  <si>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</si>
  <si>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</si>
  <si>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</si>
  <si>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</si>
  <si>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</si>
  <si>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</si>
  <si>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</si>
  <si>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</si>
  <si>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</si>
  <si>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</si>
  <si>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</si>
  <si>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</si>
  <si>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</si>
  <si>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</si>
  <si>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</si>
  <si>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</si>
  <si>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</si>
  <si>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</si>
  <si>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</si>
  <si>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</si>
  <si>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</si>
  <si>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</si>
  <si>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</si>
  <si>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</si>
  <si>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</si>
  <si>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</si>
  <si>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</si>
  <si>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</si>
  <si>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</si>
  <si>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</si>
  <si>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</si>
  <si>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</si>
  <si>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</si>
  <si>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</si>
  <si>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</si>
  <si>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</si>
  <si>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</si>
  <si>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</si>
  <si>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</si>
  <si>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</si>
  <si>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</si>
  <si>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</si>
  <si>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</si>
  <si>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</si>
  <si>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</si>
  <si>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</si>
  <si>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</si>
  <si>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</si>
  <si>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</si>
  <si>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</si>
  <si>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</si>
  <si>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</si>
  <si>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</si>
  <si>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</si>
  <si>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</si>
  <si>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</si>
  <si>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</si>
  <si>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</si>
  <si>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</si>
  <si>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</si>
  <si>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</si>
  <si>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</si>
  <si>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</si>
  <si>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</si>
  <si>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</si>
  <si>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</si>
  <si>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</si>
  <si>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</si>
  <si>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</si>
  <si>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</si>
  <si>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</si>
  <si>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</si>
  <si>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</si>
  <si>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</si>
  <si>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</si>
  <si>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</si>
  <si>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</si>
  <si>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</si>
  <si>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</si>
  <si>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</si>
  <si>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</si>
  <si>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</si>
  <si>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</si>
  <si>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</si>
  <si>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</si>
  <si>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</si>
  <si>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</si>
  <si>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</si>
  <si>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</si>
  <si>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</si>
  <si>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</si>
  <si>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</si>
  <si>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</si>
  <si>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</si>
  <si>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</si>
  <si>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</si>
  <si>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</si>
  <si>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</si>
  <si>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</si>
  <si>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</si>
  <si>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</si>
  <si>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</si>
  <si>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</si>
  <si>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</si>
  <si>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</si>
  <si>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</si>
  <si>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</si>
  <si>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</si>
  <si>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</si>
  <si>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</si>
  <si>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</si>
  <si>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</si>
  <si>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</si>
  <si>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</si>
  <si>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</si>
  <si>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</si>
  <si>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</si>
  <si>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</si>
  <si>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</si>
  <si>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</si>
  <si>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</si>
  <si>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</si>
  <si>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</si>
  <si>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</si>
  <si>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</si>
  <si>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</si>
  <si>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</si>
  <si>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</si>
  <si>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</si>
  <si>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</si>
  <si>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</si>
  <si>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</si>
  <si>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</si>
  <si>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</si>
  <si>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</si>
  <si>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</si>
  <si>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</si>
  <si>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</si>
  <si>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</si>
  <si>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</si>
  <si>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</si>
  <si>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</si>
  <si>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</si>
  <si>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</si>
  <si>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</si>
  <si>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</si>
  <si>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</si>
  <si>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</si>
  <si>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</si>
  <si>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</si>
  <si>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</si>
  <si>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</si>
  <si>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</si>
  <si>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</si>
  <si>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</si>
  <si>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</si>
  <si>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</si>
  <si>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</si>
  <si>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</si>
  <si>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</si>
  <si>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</si>
  <si>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</si>
  <si>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</si>
  <si>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</si>
  <si>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</si>
  <si>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</si>
  <si>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</si>
  <si>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</si>
  <si>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</si>
  <si>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</si>
  <si>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</si>
  <si>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</si>
  <si>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</si>
  <si>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</si>
  <si>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</si>
  <si>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</si>
  <si>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</si>
  <si>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</si>
  <si>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</si>
  <si>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</si>
  <si>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</si>
  <si>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</si>
  <si>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</si>
  <si>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</si>
  <si>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</si>
  <si>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</si>
  <si>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</si>
  <si>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</si>
  <si>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</si>
  <si>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</si>
  <si>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</si>
  <si>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</si>
  <si>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</si>
  <si>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</si>
  <si>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</si>
  <si>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</si>
  <si>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</si>
  <si>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</si>
  <si>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</si>
  <si>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</si>
  <si>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</si>
  <si>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</si>
  <si>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</si>
  <si>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</si>
  <si>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</si>
  <si>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</si>
  <si>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</si>
  <si>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</si>
  <si>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</si>
  <si>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</si>
  <si>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</si>
  <si>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</si>
  <si>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</si>
  <si>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</si>
  <si>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</si>
  <si>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</si>
  <si>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</si>
  <si>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</si>
  <si>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</si>
  <si>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</si>
  <si>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</si>
  <si>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</si>
  <si>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</si>
  <si>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</si>
  <si>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</si>
  <si>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</si>
  <si>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</si>
  <si>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</si>
  <si>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</si>
  <si>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</si>
  <si>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</si>
  <si>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</si>
  <si>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</si>
  <si>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</si>
  <si>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</si>
  <si>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</si>
  <si>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</si>
  <si>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</si>
  <si>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</si>
  <si>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</si>
  <si>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</si>
  <si>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</si>
  <si>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</si>
  <si>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</si>
  <si>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</si>
  <si>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</si>
  <si>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</si>
  <si>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</si>
  <si>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</si>
  <si>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</si>
  <si>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</si>
  <si>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</si>
  <si>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</si>
  <si>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</si>
  <si>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</si>
  <si>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</si>
  <si>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</si>
  <si>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</si>
  <si>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</si>
  <si>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</si>
  <si>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</si>
  <si>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</si>
  <si>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</si>
  <si>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</si>
  <si>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</si>
  <si>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</si>
  <si>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</si>
  <si>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</si>
  <si>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</si>
  <si>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</si>
  <si>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</si>
  <si>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</si>
  <si>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</si>
  <si>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</si>
  <si>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</si>
  <si>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</si>
  <si>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</si>
  <si>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</si>
  <si>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</si>
  <si>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</si>
  <si>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</si>
  <si>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</si>
  <si>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</si>
  <si>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</si>
  <si>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</si>
  <si>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</si>
  <si>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</si>
  <si>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</si>
  <si>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</si>
  <si>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</si>
  <si>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</si>
  <si>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</si>
  <si>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</si>
  <si>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</si>
  <si>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</si>
  <si>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</si>
  <si>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</si>
  <si>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</si>
  <si>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</si>
  <si>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</si>
  <si>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</si>
  <si>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</si>
  <si>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</si>
  <si>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</si>
  <si>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</si>
  <si>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</si>
  <si>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</si>
  <si>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</si>
  <si>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</si>
  <si>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</si>
  <si>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</si>
  <si>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</si>
  <si>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</si>
  <si>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</si>
  <si>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</si>
  <si>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</si>
  <si>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</si>
  <si>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</si>
  <si>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</si>
  <si>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</si>
  <si>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</si>
  <si>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</si>
  <si>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</si>
  <si>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</si>
  <si>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</si>
  <si>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</si>
  <si>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</si>
  <si>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</si>
  <si>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</si>
  <si>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</si>
  <si>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</si>
  <si>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</si>
  <si>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</si>
  <si>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</si>
  <si>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</si>
  <si>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</si>
  <si>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</si>
  <si>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</si>
  <si>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</si>
  <si>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</si>
  <si>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</si>
  <si>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</si>
  <si>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</si>
  <si>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</si>
  <si>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</si>
  <si>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</si>
  <si>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</si>
  <si>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</si>
  <si>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</si>
  <si>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</si>
  <si>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</si>
  <si>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</si>
  <si>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</si>
  <si>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</si>
  <si>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</si>
  <si>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</si>
  <si>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</si>
  <si>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</si>
  <si>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</si>
  <si>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</si>
  <si>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</si>
  <si>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</si>
  <si>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</si>
  <si>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</si>
  <si>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</si>
  <si>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</si>
  <si>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</si>
  <si>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</si>
  <si>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</si>
  <si>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</si>
  <si>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</si>
  <si>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</si>
  <si>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</si>
  <si>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</si>
  <si>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</si>
  <si>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</si>
  <si>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</si>
  <si>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</si>
  <si>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</si>
  <si>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</si>
  <si>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</si>
  <si>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</si>
  <si>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</si>
  <si>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</si>
  <si>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</si>
  <si>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</si>
  <si>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</si>
  <si>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</si>
  <si>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</si>
  <si>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</si>
  <si>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</si>
  <si>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</si>
  <si>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</si>
  <si>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</si>
  <si>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</si>
  <si>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</si>
  <si>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</si>
  <si>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</si>
  <si>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</si>
  <si>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</si>
  <si>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</si>
  <si>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</si>
  <si>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</si>
  <si>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</si>
  <si>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</si>
  <si>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</si>
  <si>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</si>
  <si>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</si>
  <si>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</si>
  <si>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</si>
  <si>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</si>
  <si>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</si>
  <si>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</si>
  <si>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</si>
  <si>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</si>
  <si>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</si>
  <si>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</si>
  <si>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</si>
  <si>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</si>
  <si>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</si>
  <si>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</si>
  <si>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</si>
  <si>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</si>
  <si>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</si>
  <si>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</si>
  <si>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</si>
  <si>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</si>
  <si>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</si>
  <si>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</si>
  <si>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</si>
  <si>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</si>
  <si>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</si>
  <si>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</si>
  <si>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</si>
  <si>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</si>
  <si>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</si>
  <si>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</si>
  <si>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</si>
  <si>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</si>
  <si>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</si>
  <si>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</si>
  <si>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</si>
  <si>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</si>
  <si>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</si>
  <si>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</si>
  <si>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</si>
  <si>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</si>
  <si>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</si>
  <si>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</si>
  <si>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</si>
  <si>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</si>
  <si>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</si>
  <si>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</si>
  <si>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</si>
  <si>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</si>
  <si>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</si>
  <si>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</si>
  <si>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</si>
  <si>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</si>
  <si>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</si>
  <si>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</si>
  <si>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</si>
  <si>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</si>
  <si>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</si>
  <si>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</si>
  <si>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</si>
  <si>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</si>
  <si>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</si>
  <si>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</si>
  <si>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</si>
  <si>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</si>
  <si>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</si>
  <si>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</si>
  <si>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</si>
  <si>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</si>
  <si>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</si>
  <si>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</si>
  <si>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</si>
  <si>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</si>
  <si>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</si>
  <si>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</si>
  <si>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</si>
  <si>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</si>
  <si>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</si>
  <si>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</si>
  <si>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</si>
  <si>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</si>
  <si>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</si>
  <si>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</si>
  <si>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</si>
  <si>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</si>
  <si>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</si>
  <si>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</si>
  <si>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</si>
  <si>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</si>
  <si>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</si>
  <si>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</si>
  <si>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</si>
  <si>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</si>
  <si>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</si>
  <si>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</si>
  <si>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</si>
  <si>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</si>
  <si>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</si>
  <si>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</si>
  <si>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</si>
  <si>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</si>
  <si>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</si>
  <si>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</si>
  <si>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</si>
  <si>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</si>
  <si>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</si>
  <si>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</si>
  <si>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</si>
  <si>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</si>
  <si>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</si>
  <si>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</si>
  <si>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</si>
  <si>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</si>
  <si>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</si>
  <si>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</si>
  <si>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</si>
  <si>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</si>
  <si>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</si>
  <si>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</si>
  <si>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</si>
  <si>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</si>
  <si>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</si>
  <si>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</si>
  <si>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</si>
  <si>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</si>
  <si>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</si>
  <si>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</si>
  <si>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</si>
  <si>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</si>
  <si>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</si>
  <si>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</si>
  <si>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</si>
  <si>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</si>
  <si>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</si>
  <si>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</si>
  <si>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</si>
  <si>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</si>
  <si>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</si>
  <si>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</si>
  <si>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</si>
  <si>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</si>
  <si>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</si>
  <si>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</si>
  <si>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</si>
  <si>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</si>
  <si>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</si>
  <si>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</si>
  <si>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</si>
  <si>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</si>
  <si>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</si>
  <si>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</si>
  <si>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</si>
  <si>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</si>
  <si>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</si>
  <si>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</si>
  <si>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</si>
  <si>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</si>
  <si>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</si>
  <si>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</si>
  <si>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</si>
  <si>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</si>
  <si>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</si>
  <si>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</si>
  <si>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</si>
  <si>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</si>
  <si>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</si>
  <si>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</si>
  <si>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</si>
  <si>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</si>
  <si>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</si>
  <si>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</si>
  <si>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</si>
  <si>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</si>
  <si>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</si>
  <si>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</si>
  <si>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</si>
  <si>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</si>
  <si>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</si>
  <si>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</si>
  <si>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</si>
  <si>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</si>
  <si>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</si>
  <si>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</si>
  <si>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</si>
  <si>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</si>
  <si>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</si>
  <si>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</si>
  <si>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</si>
  <si>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</si>
  <si>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</si>
  <si>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</si>
  <si>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</si>
  <si>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</si>
  <si>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</si>
  <si>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</si>
  <si>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</si>
  <si>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</si>
  <si>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</si>
  <si>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</si>
  <si>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</si>
  <si>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</si>
  <si>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</si>
  <si>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</si>
  <si>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</si>
  <si>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</si>
  <si>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</si>
  <si>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</si>
  <si>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</si>
  <si>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</si>
  <si>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</si>
  <si>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</si>
  <si>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</si>
  <si>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</si>
  <si>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</si>
  <si>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</si>
  <si>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</si>
  <si>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</si>
  <si>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</si>
  <si>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</si>
  <si>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</si>
  <si>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</si>
  <si>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</si>
  <si>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</si>
  <si>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</si>
  <si>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</si>
  <si>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</si>
  <si>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</si>
  <si>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</si>
  <si>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</si>
  <si>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</si>
  <si>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</si>
  <si>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</si>
  <si>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</si>
  <si>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</si>
  <si>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</si>
  <si>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</si>
  <si>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</si>
  <si>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</si>
  <si>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</si>
  <si>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</si>
  <si>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</si>
  <si>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</si>
  <si>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</si>
  <si>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</si>
  <si>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</si>
  <si>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</si>
  <si>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</si>
  <si>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</si>
  <si>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</si>
  <si>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</si>
  <si>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</si>
  <si>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</si>
  <si>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</si>
  <si>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</si>
  <si>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</si>
  <si>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</si>
  <si>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</si>
  <si>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</si>
  <si>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</si>
  <si>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</si>
  <si>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</si>
  <si>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</si>
  <si>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</si>
  <si>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</si>
  <si>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</si>
  <si>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</si>
  <si>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</si>
  <si>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</si>
  <si>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</si>
  <si>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</si>
  <si>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</si>
  <si>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</si>
  <si>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</si>
  <si>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</si>
  <si>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</si>
  <si>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</si>
  <si>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</si>
  <si>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</si>
  <si>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</si>
  <si>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</si>
  <si>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</si>
  <si>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</si>
  <si>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</si>
  <si>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</si>
  <si>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</si>
  <si>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</si>
  <si>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</si>
  <si>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</si>
  <si>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</si>
  <si>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</si>
  <si>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</si>
  <si>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</si>
  <si>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</si>
  <si>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</si>
  <si>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</si>
  <si>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</si>
  <si>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</si>
  <si>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</si>
  <si>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</si>
  <si>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</si>
  <si>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</si>
  <si>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</si>
  <si>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</si>
  <si>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</si>
  <si>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</si>
  <si>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</si>
  <si>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</si>
  <si>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</si>
  <si>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</si>
  <si>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</si>
  <si>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</si>
  <si>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</si>
  <si>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</si>
  <si>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</si>
  <si>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</si>
  <si>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</si>
  <si>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</si>
  <si>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</si>
  <si>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</si>
  <si>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</si>
  <si>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</si>
  <si>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</si>
  <si>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</si>
  <si>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</si>
  <si>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</si>
  <si>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</si>
  <si>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</si>
  <si>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</si>
  <si>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</si>
  <si>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</si>
  <si>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</si>
  <si>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</si>
  <si>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</si>
  <si>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</si>
  <si>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</si>
  <si>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</si>
  <si>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</si>
  <si>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</si>
  <si>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</si>
  <si>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</si>
  <si>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</si>
  <si>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</si>
  <si>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</si>
  <si>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</si>
  <si>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</si>
  <si>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</si>
  <si>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</si>
  <si>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</si>
  <si>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</si>
  <si>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</si>
  <si>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</si>
  <si>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</si>
  <si>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</si>
  <si>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</si>
  <si>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</si>
  <si>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</si>
  <si>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</si>
  <si>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</si>
  <si>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</si>
  <si>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</si>
  <si>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</si>
  <si>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</si>
  <si>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</si>
  <si>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</si>
  <si>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</si>
  <si>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</si>
  <si>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</si>
  <si>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</si>
  <si>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</si>
  <si>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</si>
  <si>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</si>
  <si>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</si>
  <si>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</si>
  <si>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</si>
  <si>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</si>
  <si>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</si>
  <si>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</si>
  <si>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</si>
  <si>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</si>
  <si>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</si>
  <si>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</si>
  <si>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</si>
  <si>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</si>
  <si>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</si>
  <si>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</si>
  <si>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</si>
  <si>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</si>
  <si>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</si>
  <si>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</si>
  <si>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</si>
  <si>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</si>
  <si>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</si>
  <si>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</si>
  <si>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</si>
  <si>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</si>
  <si>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</si>
  <si>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</si>
  <si>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</si>
  <si>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</si>
  <si>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</si>
  <si>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</si>
  <si>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</si>
  <si>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</si>
  <si>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</si>
  <si>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</si>
  <si>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</si>
  <si>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</si>
  <si>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</si>
  <si>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</si>
  <si>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</si>
  <si>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</si>
  <si>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</si>
  <si>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</si>
  <si>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</si>
  <si>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</si>
  <si>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</si>
  <si>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</si>
  <si>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</si>
  <si>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</si>
  <si>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</si>
  <si>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</si>
  <si>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</si>
  <si>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</si>
  <si>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</si>
  <si>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</si>
  <si>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</si>
  <si>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</si>
  <si>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</si>
  <si>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</si>
  <si>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</si>
  <si>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</si>
  <si>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</si>
  <si>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</si>
  <si>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</si>
  <si>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</si>
  <si>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</si>
  <si>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</si>
  <si>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</si>
  <si>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</si>
  <si>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</si>
  <si>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</si>
  <si>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</si>
  <si>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</si>
  <si>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</si>
  <si>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</si>
  <si>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</si>
  <si>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</si>
  <si>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</si>
  <si>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</si>
  <si>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</si>
  <si>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</si>
  <si>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</si>
  <si>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</si>
  <si>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</si>
  <si>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</si>
  <si>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</si>
  <si>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</si>
  <si>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</si>
  <si>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</si>
  <si>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</si>
  <si>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</si>
  <si>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</si>
  <si>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</si>
  <si>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</si>
  <si>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</si>
  <si>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</si>
  <si>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</si>
  <si>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</si>
  <si>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</si>
  <si>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</si>
  <si>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</si>
  <si>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</si>
  <si>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</si>
  <si>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</si>
  <si>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</si>
  <si>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</si>
  <si>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</si>
  <si>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</si>
  <si>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</si>
  <si>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</si>
  <si>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</si>
  <si>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</si>
  <si>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</si>
  <si>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</si>
  <si>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</si>
  <si>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</si>
  <si>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</si>
  <si>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</si>
  <si>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</si>
  <si>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</si>
  <si>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</si>
  <si>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</si>
  <si>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</si>
  <si>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</si>
  <si>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</si>
  <si>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</si>
  <si>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</si>
  <si>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</si>
  <si>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</si>
  <si>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</si>
  <si>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</si>
  <si>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</si>
  <si>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</si>
  <si>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</si>
  <si>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</si>
  <si>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</si>
  <si>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</si>
  <si>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</si>
  <si>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</si>
  <si>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</si>
  <si>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</si>
  <si>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</si>
  <si>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</si>
  <si>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</si>
  <si>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</si>
  <si>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</si>
  <si>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</si>
  <si>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</si>
  <si>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</si>
  <si>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</si>
  <si>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</si>
  <si>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</si>
  <si>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</si>
  <si>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</si>
  <si>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</si>
  <si>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</si>
  <si>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</si>
  <si>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</si>
  <si>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</si>
  <si>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</si>
  <si>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</si>
  <si>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</si>
  <si>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</si>
  <si>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</si>
  <si>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</si>
  <si>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</si>
  <si>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</si>
  <si>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</si>
  <si>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</si>
  <si>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</si>
  <si>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</si>
  <si>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</si>
  <si>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</si>
  <si>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</si>
  <si>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</si>
  <si>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</si>
  <si>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</si>
  <si>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</si>
  <si>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</si>
  <si>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</si>
  <si>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</si>
  <si>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</si>
  <si>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</si>
  <si>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</si>
  <si>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</si>
  <si>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</si>
  <si>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</si>
  <si>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</si>
  <si>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</si>
  <si>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</si>
  <si>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</si>
  <si>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</si>
  <si>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</si>
  <si>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</si>
  <si>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</si>
  <si>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</si>
  <si>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</si>
  <si>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</si>
  <si>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</si>
  <si>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</si>
  <si>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</si>
  <si>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</si>
  <si>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</si>
  <si>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</si>
  <si>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</si>
  <si>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</si>
  <si>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</si>
  <si>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</si>
  <si>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</si>
  <si>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</si>
  <si>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</si>
  <si>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</si>
  <si>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</si>
  <si>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</si>
  <si>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</si>
  <si>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</si>
  <si>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</si>
  <si>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</si>
  <si>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</si>
  <si>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</si>
  <si>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</si>
  <si>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</si>
  <si>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</si>
  <si>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</si>
  <si>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</si>
  <si>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</si>
  <si>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</si>
  <si>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</si>
  <si>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</si>
  <si>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</si>
  <si>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</si>
  <si>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</si>
  <si>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</si>
  <si>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</si>
  <si>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</si>
  <si>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</si>
  <si>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</si>
  <si>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</si>
  <si>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</si>
  <si>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</si>
  <si>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</si>
  <si>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</si>
  <si>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</si>
  <si>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</si>
  <si>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</si>
  <si>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</si>
  <si>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</si>
  <si>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</si>
  <si>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</si>
  <si>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</si>
  <si>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</si>
  <si>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</si>
  <si>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</si>
  <si>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</si>
  <si>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</si>
  <si>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</si>
  <si>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</si>
  <si>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</si>
  <si>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</si>
  <si>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</si>
  <si>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</si>
  <si>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</si>
  <si>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</si>
  <si>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</si>
  <si>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</si>
  <si>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</si>
  <si>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</si>
  <si>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</si>
  <si>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</si>
  <si>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</si>
  <si>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</si>
  <si>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</si>
  <si>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</si>
  <si>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</si>
  <si>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</si>
  <si>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</si>
  <si>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</si>
  <si>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</si>
  <si>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</si>
  <si>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</si>
  <si>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</si>
  <si>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</si>
  <si>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</si>
  <si>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</si>
  <si>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</si>
  <si>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</si>
  <si>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</si>
  <si>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</si>
  <si>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</si>
  <si>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</si>
  <si>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</si>
  <si>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</si>
  <si>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</si>
  <si>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</si>
  <si>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</si>
  <si>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</si>
  <si>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</si>
  <si>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</si>
  <si>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</si>
  <si>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</si>
  <si>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</si>
  <si>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</si>
  <si>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</si>
  <si>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</si>
  <si>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</si>
  <si>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</si>
  <si>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</si>
  <si>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</si>
  <si>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</si>
  <si>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</si>
  <si>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</si>
  <si>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</si>
  <si>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</si>
  <si>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</si>
  <si>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</si>
  <si>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</si>
  <si>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</si>
  <si>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</si>
  <si>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</si>
  <si>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</si>
  <si>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</si>
  <si>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</si>
  <si>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</si>
  <si>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</si>
  <si>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</si>
  <si>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</si>
  <si>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</si>
  <si>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</si>
  <si>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</si>
  <si>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</si>
  <si>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</si>
  <si>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</si>
  <si>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</si>
  <si>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</si>
  <si>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</si>
  <si>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</si>
  <si>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</si>
  <si>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</si>
  <si>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</si>
  <si>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</si>
  <si>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</si>
  <si>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</si>
  <si>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</si>
  <si>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</si>
  <si>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</si>
  <si>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</si>
  <si>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</si>
  <si>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</si>
  <si>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</si>
  <si>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</si>
  <si>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</si>
  <si>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</si>
  <si>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</si>
  <si>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</si>
  <si>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</si>
  <si>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</si>
  <si>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</si>
  <si>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</si>
  <si>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</si>
  <si>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</si>
  <si>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</si>
  <si>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</si>
  <si>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</si>
  <si>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</si>
  <si>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</si>
  <si>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</si>
  <si>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</si>
  <si>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</si>
  <si>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</si>
  <si>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</si>
  <si>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</si>
  <si>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</si>
  <si>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</si>
  <si>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</si>
  <si>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</si>
  <si>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</si>
  <si>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</si>
  <si>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</si>
  <si>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</si>
  <si>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</si>
  <si>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</si>
  <si>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</si>
  <si>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</si>
  <si>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</si>
  <si>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</si>
  <si>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</si>
  <si>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</si>
  <si>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</si>
  <si>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</si>
  <si>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</si>
  <si>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</si>
  <si>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</si>
  <si>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</si>
  <si>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</si>
  <si>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</si>
  <si>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</si>
  <si>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</si>
  <si>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</si>
  <si>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</si>
  <si>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</si>
  <si>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</si>
  <si>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</si>
  <si>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</si>
  <si>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</si>
  <si>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</si>
  <si>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</si>
  <si>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</si>
  <si>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</si>
  <si>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</si>
  <si>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</si>
  <si>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</si>
  <si>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</si>
  <si>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</si>
  <si>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</si>
  <si>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</si>
  <si>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</si>
  <si>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</si>
  <si>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</si>
  <si>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</si>
  <si>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</si>
  <si>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</si>
  <si>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</si>
  <si>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</si>
  <si>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</si>
  <si>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</si>
  <si>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</si>
  <si>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</si>
  <si>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</si>
  <si>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</si>
  <si>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</si>
  <si>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</si>
  <si>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</si>
  <si>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</si>
  <si>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</si>
  <si>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</si>
  <si>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</si>
  <si>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</si>
  <si>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</si>
  <si>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</si>
  <si>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</si>
  <si>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</si>
  <si>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</si>
  <si>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</si>
  <si>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</si>
  <si>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</si>
  <si>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</si>
  <si>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</si>
  <si>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</si>
  <si>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</si>
  <si>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</si>
  <si>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</si>
  <si>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</si>
  <si>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</si>
  <si>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</si>
  <si>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</si>
  <si>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</si>
  <si>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</si>
  <si>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</si>
  <si>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</si>
  <si>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</si>
  <si>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</si>
  <si>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</si>
  <si>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</si>
  <si>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</si>
  <si>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</si>
  <si>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</si>
  <si>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</si>
  <si>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</si>
  <si>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</si>
  <si>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</si>
  <si>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</si>
  <si>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</si>
  <si>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</si>
  <si>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</si>
  <si>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</si>
  <si>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</si>
  <si>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</si>
  <si>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</si>
  <si>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</si>
  <si>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</si>
  <si>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</si>
  <si>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</si>
  <si>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</si>
  <si>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</si>
  <si>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</si>
  <si>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</si>
  <si>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</si>
  <si>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</si>
  <si>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</si>
  <si>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</si>
  <si>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</si>
  <si>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</si>
  <si>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</si>
  <si>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</si>
  <si>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</si>
  <si>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</si>
  <si>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</si>
  <si>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</si>
  <si>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</si>
  <si>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</si>
  <si>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</si>
  <si>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</si>
  <si>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</si>
  <si>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</si>
  <si>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</si>
  <si>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</si>
  <si>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</si>
  <si>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</si>
  <si>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</si>
  <si>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</si>
  <si>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</si>
  <si>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</si>
  <si>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</si>
  <si>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</si>
  <si>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</si>
  <si>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</si>
  <si>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</si>
  <si>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</si>
  <si>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</si>
  <si>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</si>
  <si>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</si>
  <si>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</si>
  <si>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</si>
  <si>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</si>
  <si>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</si>
  <si>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</si>
  <si>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</si>
  <si>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</si>
  <si>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</si>
  <si>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</si>
  <si>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</si>
  <si>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</si>
  <si>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</si>
  <si>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</si>
  <si>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</si>
  <si>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</si>
  <si>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</si>
  <si>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</si>
  <si>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</si>
  <si>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</si>
  <si>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</si>
  <si>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</si>
  <si>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</si>
  <si>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</si>
  <si>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</si>
  <si>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</si>
  <si>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</si>
  <si>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</si>
  <si>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</si>
  <si>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</si>
  <si>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</si>
  <si>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</si>
  <si>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</si>
  <si>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</si>
  <si>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</si>
  <si>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</si>
  <si>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</si>
  <si>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</si>
  <si>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</si>
  <si>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</si>
  <si>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</si>
  <si>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</si>
  <si>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</si>
  <si>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</si>
  <si>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</si>
  <si>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</si>
  <si>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</si>
  <si>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</si>
  <si>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</si>
  <si>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</si>
  <si>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</si>
  <si>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</si>
  <si>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</si>
  <si>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</si>
  <si>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</si>
  <si>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</si>
  <si>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</si>
  <si>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</si>
  <si>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</si>
  <si>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</si>
  <si>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</si>
  <si>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</si>
  <si>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</si>
  <si>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</si>
  <si>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</si>
  <si>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</si>
  <si>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</si>
  <si>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</si>
  <si>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</si>
  <si>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</si>
  <si>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</si>
  <si>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</si>
  <si>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</si>
  <si>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</si>
  <si>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</si>
  <si>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</si>
  <si>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</si>
  <si>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</si>
  <si>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</si>
  <si>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</si>
  <si>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</si>
  <si>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</si>
  <si>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</si>
  <si>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</si>
  <si>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</si>
  <si>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</si>
  <si>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</si>
  <si>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</si>
  <si>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</si>
  <si>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</si>
  <si>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</si>
  <si>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</si>
  <si>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</si>
  <si>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</si>
  <si>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</si>
  <si>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</si>
  <si>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</si>
  <si>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</si>
  <si>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</si>
  <si>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</si>
  <si>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</si>
  <si>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</si>
  <si>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</si>
  <si>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</si>
  <si>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</si>
  <si>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</si>
  <si>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</si>
  <si>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</si>
  <si>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</si>
  <si>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</si>
  <si>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</si>
  <si>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</si>
  <si>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</si>
  <si>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</si>
  <si>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</si>
  <si>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</si>
  <si>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</si>
  <si>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</si>
  <si>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</si>
  <si>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</si>
  <si>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</si>
  <si>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</si>
  <si>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</si>
  <si>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</si>
  <si>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</si>
  <si>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</si>
  <si>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</si>
  <si>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</si>
  <si>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</si>
  <si>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</si>
  <si>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</si>
  <si>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</si>
  <si>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</si>
  <si>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</si>
  <si>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</si>
  <si>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</si>
  <si>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</si>
  <si>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</si>
  <si>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</si>
  <si>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</si>
  <si>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</si>
  <si>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</si>
  <si>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</si>
  <si>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</si>
  <si>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</si>
  <si>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</si>
  <si>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</si>
  <si>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</si>
  <si>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</si>
  <si>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</si>
  <si>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</si>
  <si>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</si>
  <si>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</si>
  <si>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</si>
  <si>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</si>
  <si>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</si>
  <si>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</si>
  <si>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</si>
  <si>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</si>
  <si>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</si>
  <si>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</si>
  <si>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</si>
  <si>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</si>
  <si>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</si>
  <si>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</si>
  <si>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</si>
  <si>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</si>
  <si>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</si>
  <si>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</si>
  <si>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</si>
  <si>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</si>
  <si>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</si>
  <si>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</si>
  <si>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</si>
  <si>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</si>
  <si>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</si>
  <si>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</si>
  <si>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</si>
  <si>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</si>
  <si>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</si>
  <si>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</si>
  <si>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</si>
  <si>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</si>
  <si>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</si>
  <si>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</si>
  <si>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</si>
  <si>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</si>
  <si>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</si>
  <si>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</si>
  <si>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</si>
  <si>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</si>
  <si>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</si>
  <si>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</si>
  <si>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</si>
  <si>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</si>
  <si>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</si>
  <si>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</si>
  <si>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</si>
  <si>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</si>
  <si>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</si>
  <si>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</si>
  <si>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</si>
  <si>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</si>
  <si>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</si>
  <si>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</si>
  <si>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</si>
  <si>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</si>
  <si>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</si>
  <si>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</si>
  <si>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</si>
  <si>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</si>
  <si>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</si>
  <si>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</si>
  <si>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</si>
  <si>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</si>
  <si>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</si>
  <si>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</si>
  <si>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</si>
  <si>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</si>
  <si>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</si>
  <si>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</si>
  <si>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</si>
  <si>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</si>
  <si>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</si>
  <si>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</si>
  <si>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</si>
  <si>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</si>
  <si>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</si>
  <si>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</si>
  <si>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</si>
  <si>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</si>
  <si>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</si>
  <si>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</si>
  <si>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</si>
  <si>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</si>
  <si>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</si>
  <si>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</si>
  <si>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</si>
  <si>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</si>
  <si>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</si>
  <si>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</si>
  <si>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</si>
  <si>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</si>
  <si>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</si>
  <si>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</si>
  <si>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</si>
  <si>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</si>
  <si>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</si>
  <si>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</si>
  <si>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</si>
  <si>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</si>
  <si>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</si>
  <si>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</si>
  <si>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</si>
  <si>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</si>
  <si>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</si>
  <si>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</si>
  <si>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</si>
  <si>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</si>
  <si>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</si>
  <si>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</si>
  <si>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</si>
  <si>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</si>
  <si>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</si>
  <si>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</si>
  <si>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</si>
  <si>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</si>
  <si>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</si>
  <si>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</si>
  <si>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</si>
  <si>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</si>
  <si>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</si>
  <si>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</si>
  <si>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</si>
  <si>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</si>
  <si>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</si>
  <si>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</si>
  <si>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</si>
  <si>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</si>
  <si>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</si>
  <si>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</si>
  <si>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</si>
  <si>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</si>
  <si>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</si>
  <si>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</si>
  <si>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</si>
  <si>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</si>
  <si>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</si>
  <si>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</si>
  <si>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</si>
  <si>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</si>
  <si>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</si>
  <si>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</si>
  <si>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</si>
  <si>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</si>
  <si>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</si>
  <si>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</si>
  <si>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</si>
  <si>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</si>
  <si>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</si>
  <si>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</si>
  <si>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</si>
  <si>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</si>
  <si>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</si>
  <si>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</si>
  <si>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</si>
  <si>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</si>
  <si>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</si>
  <si>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</si>
  <si>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</si>
  <si>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</si>
  <si>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</si>
  <si>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</si>
  <si>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</si>
  <si>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</si>
  <si>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</si>
  <si>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</si>
  <si>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</si>
  <si>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</si>
  <si>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</si>
  <si>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</si>
  <si>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</si>
  <si>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</si>
  <si>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</si>
  <si>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</si>
  <si>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</si>
  <si>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</si>
  <si>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</si>
  <si>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</si>
  <si>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</si>
  <si>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</si>
  <si>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</si>
  <si>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</si>
  <si>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</si>
  <si>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</si>
  <si>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</si>
  <si>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</si>
  <si>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</si>
  <si>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</si>
  <si>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</si>
  <si>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</si>
  <si>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</si>
  <si>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</si>
  <si>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</si>
  <si>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</si>
  <si>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</si>
  <si>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</si>
  <si>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</si>
  <si>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</si>
  <si>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</si>
  <si>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</si>
  <si>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</si>
  <si>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</si>
  <si>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</si>
  <si>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</si>
  <si>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</si>
  <si>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</si>
  <si>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</si>
  <si>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</si>
  <si>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</si>
  <si>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</si>
  <si>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</si>
  <si>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</si>
  <si>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</si>
  <si>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</si>
  <si>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</si>
  <si>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</si>
  <si>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</si>
  <si>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</si>
  <si>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</si>
  <si>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</si>
  <si>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</si>
  <si>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</si>
  <si>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</si>
  <si>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</si>
  <si>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</si>
  <si>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</si>
  <si>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</si>
  <si>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</si>
  <si>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</si>
  <si>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</si>
  <si>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</si>
  <si>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</si>
  <si>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</si>
  <si>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</si>
  <si>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</si>
  <si>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</si>
  <si>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</si>
  <si>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</si>
  <si>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</si>
  <si>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</si>
  <si>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</si>
  <si>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</si>
  <si>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</si>
  <si>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</si>
  <si>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</si>
  <si>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</si>
  <si>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</si>
  <si>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</si>
  <si>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</si>
  <si>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</si>
  <si>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</si>
  <si>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</si>
  <si>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</si>
  <si>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</si>
  <si>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</si>
  <si>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</si>
  <si>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</si>
  <si>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</si>
  <si>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</si>
  <si>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</si>
  <si>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</si>
  <si>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</si>
  <si>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</si>
  <si>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</si>
  <si>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</si>
  <si>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</si>
  <si>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</si>
  <si>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</si>
  <si>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</si>
  <si>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</si>
  <si>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</si>
  <si>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</si>
  <si>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</si>
  <si>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</si>
  <si>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</si>
  <si>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</si>
  <si>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</si>
  <si>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</si>
  <si>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</si>
  <si>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</si>
  <si>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</si>
  <si>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</si>
  <si>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</si>
  <si>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</si>
  <si>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</si>
  <si>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</si>
  <si>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</si>
  <si>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</si>
  <si>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</si>
  <si>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</si>
  <si>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</si>
  <si>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</si>
  <si>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</si>
  <si>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</si>
  <si>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</si>
  <si>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</si>
  <si>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</si>
  <si>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</si>
  <si>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</si>
  <si>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</si>
  <si>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</si>
  <si>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</si>
  <si>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</si>
  <si>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</si>
  <si>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</si>
  <si>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</si>
  <si>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</si>
  <si>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</si>
  <si>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</si>
  <si>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</si>
  <si>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</si>
  <si>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</si>
  <si>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</si>
  <si>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</si>
  <si>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</si>
  <si>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</si>
  <si>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</si>
  <si>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</si>
  <si>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</si>
  <si>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</si>
  <si>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</si>
  <si>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</si>
  <si>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</si>
  <si>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</si>
  <si>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</si>
  <si>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</si>
  <si>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</si>
  <si>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</si>
  <si>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</si>
  <si>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</si>
  <si>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</si>
  <si>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</si>
  <si>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</si>
  <si>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</si>
  <si>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</si>
  <si>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</si>
  <si>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</si>
  <si>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</si>
  <si>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</si>
  <si>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</si>
  <si>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</si>
  <si>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</si>
  <si>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</si>
  <si>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</si>
  <si>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</si>
  <si>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</si>
  <si>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</si>
  <si>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</si>
  <si>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</si>
  <si>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</si>
  <si>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</si>
  <si>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</si>
  <si>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</si>
  <si>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</si>
  <si>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</si>
  <si>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</si>
  <si>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</si>
  <si>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</si>
  <si>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</si>
  <si>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</si>
  <si>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</si>
  <si>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</si>
  <si>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</si>
  <si>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</si>
  <si>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</si>
  <si>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</si>
  <si>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</si>
  <si>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</si>
  <si>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</si>
  <si>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</si>
  <si>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</si>
  <si>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</si>
  <si>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</si>
  <si>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</si>
  <si>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</si>
  <si>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</si>
  <si>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</si>
  <si>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</si>
  <si>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</si>
  <si>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</si>
  <si>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</si>
  <si>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</si>
  <si>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</si>
  <si>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</si>
  <si>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</si>
  <si>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</si>
  <si>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</si>
  <si>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</si>
  <si>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</si>
  <si>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</si>
  <si>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</si>
  <si>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</si>
  <si>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</si>
  <si>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</si>
  <si>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</si>
  <si>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</si>
  <si>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</si>
  <si>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</si>
  <si>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</si>
  <si>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</si>
  <si>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</si>
  <si>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</si>
  <si>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</si>
  <si>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</si>
  <si>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</si>
  <si>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</si>
  <si>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</si>
  <si>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</si>
  <si>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</si>
  <si>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</si>
  <si>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</si>
  <si>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</si>
  <si>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</si>
  <si>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</si>
  <si>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</si>
  <si>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</si>
  <si>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</si>
  <si>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</si>
  <si>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</si>
  <si>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</si>
  <si>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</si>
  <si>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</si>
  <si>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</si>
  <si>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</si>
  <si>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</si>
  <si>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</si>
  <si>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</si>
  <si>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</si>
  <si>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</si>
  <si>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</si>
  <si>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</si>
  <si>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</si>
  <si>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</si>
  <si>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</si>
  <si>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</si>
  <si>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</si>
  <si>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</si>
  <si>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</si>
  <si>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</si>
  <si>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</si>
  <si>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</si>
  <si>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</si>
  <si>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</si>
  <si>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</si>
  <si>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</si>
  <si>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</si>
  <si>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</si>
  <si>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</si>
  <si>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</si>
  <si>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</si>
  <si>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</si>
  <si>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</si>
  <si>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</si>
  <si>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</si>
  <si>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</si>
  <si>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</si>
  <si>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</si>
  <si>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</si>
  <si>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</si>
  <si>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</si>
  <si>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</si>
  <si>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</si>
  <si>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</si>
  <si>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</si>
  <si>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</si>
  <si>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</si>
  <si>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</si>
  <si>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</si>
  <si>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</si>
  <si>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</si>
  <si>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</si>
  <si>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</si>
  <si>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</si>
  <si>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</si>
  <si>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</si>
  <si>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</si>
  <si>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</si>
  <si>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</si>
  <si>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</si>
  <si>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</si>
  <si>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</si>
  <si>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</si>
  <si>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</si>
  <si>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</si>
  <si>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</si>
  <si>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</si>
  <si>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</si>
  <si>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</si>
  <si>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</si>
  <si>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</si>
  <si>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</si>
  <si>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</si>
  <si>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</si>
  <si>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</si>
  <si>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</si>
  <si>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</si>
  <si>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</si>
  <si>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</si>
  <si>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</si>
  <si>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</si>
  <si>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</si>
  <si>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</si>
  <si>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</si>
  <si>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</si>
  <si>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</si>
  <si>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</si>
  <si>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</si>
  <si>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</si>
  <si>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</si>
  <si>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</si>
  <si>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</si>
  <si>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</si>
  <si>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</si>
  <si>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</si>
  <si>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</si>
  <si>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</si>
  <si>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</si>
  <si>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</si>
  <si>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</si>
  <si>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</si>
  <si>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</si>
  <si>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</si>
  <si>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</si>
  <si>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</si>
  <si>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</si>
  <si>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</si>
  <si>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</si>
  <si>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</si>
  <si>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</si>
  <si>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</si>
  <si>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</si>
  <si>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</si>
  <si>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</si>
  <si>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</si>
  <si>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</si>
  <si>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</si>
  <si>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</si>
  <si>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</si>
  <si>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</si>
  <si>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</si>
  <si>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</si>
  <si>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</si>
  <si>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</si>
  <si>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</si>
  <si>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</si>
  <si>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</si>
  <si>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</si>
  <si>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</si>
  <si>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</si>
  <si>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</si>
  <si>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</si>
  <si>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</si>
  <si>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</si>
  <si>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</si>
  <si>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</si>
  <si>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</si>
  <si>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</si>
  <si>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</si>
  <si>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</si>
  <si>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</si>
  <si>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</si>
  <si>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</si>
  <si>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</si>
  <si>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</si>
  <si>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</si>
  <si>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</si>
  <si>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</si>
  <si>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</si>
  <si>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</si>
  <si>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</si>
  <si>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</si>
  <si>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</si>
  <si>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</si>
  <si>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</si>
  <si>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</si>
  <si>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</si>
  <si>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</si>
  <si>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</si>
  <si>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</si>
  <si>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</si>
  <si>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</si>
  <si>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</si>
  <si>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</si>
  <si>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</si>
  <si>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</si>
  <si>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</si>
  <si>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</si>
  <si>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</si>
  <si>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</si>
  <si>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</si>
  <si>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</si>
  <si>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</si>
  <si>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</si>
  <si>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</si>
  <si>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</si>
  <si>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</si>
  <si>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</si>
  <si>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</si>
  <si>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</si>
  <si>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</si>
  <si>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</si>
  <si>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</si>
  <si>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</si>
  <si>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</si>
  <si>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</si>
  <si>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</si>
  <si>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</si>
  <si>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</si>
  <si>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</si>
  <si>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</si>
  <si>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</si>
  <si>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</si>
  <si>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</si>
  <si>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</si>
  <si>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</si>
  <si>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</si>
  <si>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</si>
  <si>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</si>
  <si>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</si>
  <si>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</si>
  <si>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</si>
  <si>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</si>
  <si>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</si>
  <si>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</si>
  <si>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</si>
  <si>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</si>
  <si>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</si>
  <si>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</si>
  <si>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</si>
  <si>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</si>
  <si>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</si>
  <si>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</si>
  <si>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</si>
  <si>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</si>
  <si>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</si>
  <si>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</si>
  <si>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</si>
  <si>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</si>
  <si>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</si>
  <si>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</si>
  <si>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</si>
  <si>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</si>
  <si>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</si>
  <si>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</si>
  <si>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</si>
  <si>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</si>
  <si>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</si>
  <si>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</si>
  <si>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</si>
  <si>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</si>
  <si>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</si>
  <si>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</si>
  <si>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</si>
  <si>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</si>
  <si>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</si>
  <si>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</si>
  <si>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</si>
  <si>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</si>
  <si>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</si>
  <si>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</si>
  <si>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</si>
  <si>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</si>
  <si>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</si>
  <si>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</si>
  <si>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</si>
  <si>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</si>
  <si>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</si>
  <si>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</si>
  <si>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</si>
  <si>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</si>
  <si>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</si>
  <si>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</si>
  <si>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</si>
  <si>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</si>
  <si>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</si>
  <si>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</si>
  <si>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</si>
  <si>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</si>
  <si>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</si>
  <si>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</si>
  <si>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</si>
  <si>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</si>
  <si>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</si>
  <si>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</si>
  <si>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</si>
  <si>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</si>
  <si>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</si>
  <si>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</si>
  <si>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</si>
  <si>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</si>
  <si>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</si>
  <si>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</si>
  <si>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</si>
  <si>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</si>
  <si>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</si>
  <si>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</si>
  <si>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</si>
  <si>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</si>
  <si>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</si>
  <si>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</si>
  <si>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</si>
  <si>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</si>
  <si>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</si>
  <si>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</si>
  <si>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</si>
  <si>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</si>
  <si>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</si>
  <si>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</si>
  <si>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</si>
  <si>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</si>
  <si>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</si>
  <si>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</si>
  <si>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</si>
  <si>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</si>
  <si>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</si>
  <si>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</si>
  <si>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</si>
  <si>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</si>
  <si>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</si>
  <si>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</si>
  <si>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</si>
  <si>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</si>
  <si>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</si>
  <si>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</si>
  <si>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</si>
  <si>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</si>
  <si>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</si>
  <si>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</si>
  <si>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</si>
  <si>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</si>
  <si>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</si>
  <si>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</si>
  <si>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</si>
  <si>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</si>
  <si>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</si>
  <si>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</si>
  <si>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</si>
  <si>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</si>
  <si>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</si>
  <si>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</si>
  <si>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</si>
  <si>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</si>
  <si>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</si>
  <si>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</si>
  <si>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</si>
  <si>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</si>
  <si>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</si>
  <si>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</si>
  <si>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</si>
  <si>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</si>
  <si>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</si>
  <si>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</si>
  <si>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</si>
  <si>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</si>
  <si>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</si>
  <si>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</si>
  <si>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</si>
  <si>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</si>
  <si>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</si>
  <si>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</si>
  <si>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</si>
  <si>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</si>
  <si>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</si>
  <si>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</si>
  <si>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</si>
  <si>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</si>
  <si>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</si>
  <si>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</si>
  <si>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</si>
  <si>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</si>
  <si>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</si>
  <si>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</si>
  <si>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</si>
  <si>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</si>
  <si>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</si>
  <si>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</si>
  <si>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</si>
  <si>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</si>
  <si>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</si>
  <si>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</si>
  <si>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</si>
  <si>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</si>
  <si>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</si>
  <si>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</si>
  <si>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</si>
  <si>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</si>
  <si>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</si>
  <si>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</si>
  <si>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</si>
  <si>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</si>
  <si>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</si>
  <si>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</si>
  <si>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</si>
  <si>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</si>
  <si>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</si>
  <si>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</si>
  <si>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</si>
  <si>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</si>
  <si>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</si>
  <si>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</si>
  <si>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</si>
  <si>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</si>
  <si>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</si>
  <si>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</si>
  <si>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</si>
  <si>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</si>
  <si>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</si>
  <si>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</si>
  <si>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</si>
  <si>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</si>
  <si>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</si>
  <si>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</si>
  <si>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</si>
  <si>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</si>
  <si>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</si>
  <si>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</si>
  <si>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</si>
  <si>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</si>
  <si>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</si>
  <si>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</si>
  <si>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</si>
  <si>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</si>
  <si>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</si>
  <si>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</si>
  <si>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</si>
  <si>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</si>
  <si>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</si>
  <si>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</si>
  <si>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</si>
  <si>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</si>
  <si>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</si>
  <si>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</si>
  <si>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</si>
  <si>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</si>
  <si>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</si>
  <si>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</si>
  <si>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</si>
  <si>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</si>
  <si>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</si>
  <si>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</si>
  <si>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</si>
  <si>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</si>
  <si>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</si>
  <si>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</si>
  <si>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</si>
  <si>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</si>
  <si>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</si>
  <si>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</si>
  <si>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</si>
  <si>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</si>
  <si>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</si>
  <si>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</si>
  <si>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</si>
  <si>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</si>
  <si>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</si>
  <si>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</si>
  <si>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</si>
  <si>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</si>
  <si>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</si>
  <si>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</si>
  <si>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</si>
  <si>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</si>
  <si>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</si>
  <si>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</si>
  <si>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</si>
  <si>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</si>
  <si>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</si>
  <si>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</si>
  <si>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</si>
  <si>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</si>
  <si>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</si>
  <si>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</si>
  <si>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</si>
  <si>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</si>
  <si>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</si>
  <si>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</si>
  <si>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</si>
  <si>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</si>
  <si>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</si>
  <si>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</si>
  <si>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</si>
  <si>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</si>
  <si>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</si>
  <si>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</si>
  <si>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</si>
  <si>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</si>
  <si>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</si>
  <si>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</si>
  <si>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</si>
  <si>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</si>
  <si>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</si>
  <si>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</si>
  <si>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</si>
  <si>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</si>
  <si>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</si>
  <si>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</si>
  <si>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</si>
  <si>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</si>
  <si>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</si>
  <si>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</si>
  <si>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</si>
  <si>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</si>
  <si>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</si>
  <si>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</si>
  <si>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</si>
  <si>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</si>
  <si>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</si>
  <si>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</si>
  <si>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</si>
  <si>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</si>
  <si>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</si>
  <si>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</si>
  <si>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</si>
  <si>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</si>
  <si>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</si>
  <si>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</si>
  <si>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</si>
  <si>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</si>
  <si>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</si>
  <si>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</si>
  <si>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</si>
  <si>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</si>
  <si>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</si>
  <si>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</si>
  <si>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</si>
  <si>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</si>
  <si>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</si>
  <si>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</si>
  <si>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</si>
  <si>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</si>
  <si>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</si>
  <si>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</si>
  <si>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</si>
  <si>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</si>
  <si>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</si>
  <si>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</si>
  <si>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</si>
  <si>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</si>
  <si>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</si>
  <si>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</si>
  <si>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</si>
  <si>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</si>
  <si>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</si>
  <si>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</si>
  <si>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</si>
  <si>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</si>
  <si>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</si>
  <si>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</si>
  <si>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</si>
  <si>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</si>
  <si>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</si>
  <si>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</si>
  <si>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</si>
  <si>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</si>
  <si>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</si>
  <si>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</si>
  <si>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</si>
  <si>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</si>
  <si>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</si>
  <si>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</si>
  <si>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</si>
  <si>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</si>
  <si>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</si>
  <si>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</si>
  <si>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</si>
  <si>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</si>
  <si>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</si>
  <si>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</si>
  <si>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</si>
  <si>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</si>
  <si>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</si>
  <si>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</si>
  <si>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</si>
  <si>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</si>
  <si>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</si>
  <si>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</si>
  <si>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</si>
  <si>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</si>
  <si>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</si>
  <si>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</si>
  <si>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</si>
  <si>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</si>
  <si>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</si>
  <si>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</si>
  <si>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</si>
  <si>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</si>
  <si>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</si>
  <si>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</si>
  <si>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</si>
  <si>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</si>
  <si>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</si>
  <si>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</si>
  <si>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</si>
  <si>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</si>
  <si>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</si>
  <si>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</si>
  <si>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</si>
  <si>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</si>
  <si>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</si>
  <si>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</si>
  <si>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</si>
  <si>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</si>
  <si>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</si>
  <si>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</si>
  <si>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</si>
  <si>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</si>
  <si>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</si>
  <si>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</si>
  <si>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</si>
  <si>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</si>
  <si>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</si>
  <si>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</si>
  <si>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</si>
  <si>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</si>
  <si>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</si>
  <si>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</si>
  <si>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</si>
  <si>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</si>
  <si>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</si>
  <si>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</si>
  <si>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</si>
  <si>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</si>
  <si>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</si>
  <si>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</si>
  <si>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</si>
  <si>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</si>
  <si>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</si>
  <si>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</si>
  <si>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</si>
  <si>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</si>
  <si>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</si>
  <si>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</si>
  <si>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</si>
  <si>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</si>
  <si>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</si>
  <si>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</si>
  <si>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</si>
  <si>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</si>
  <si>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</si>
  <si>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</si>
  <si>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</si>
  <si>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</si>
  <si>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</si>
  <si>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</si>
  <si>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</si>
  <si>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</si>
  <si>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</si>
  <si>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</si>
  <si>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</si>
  <si>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</si>
  <si>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</si>
  <si>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</si>
  <si>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</si>
  <si>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</si>
  <si>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</si>
  <si>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</si>
  <si>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</si>
  <si>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</si>
  <si>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</si>
  <si>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</si>
  <si>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</si>
  <si>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</si>
  <si>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</si>
  <si>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</si>
  <si>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</si>
  <si>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</si>
  <si>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</si>
  <si>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</si>
  <si>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</si>
  <si>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</si>
  <si>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</si>
  <si>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</si>
  <si>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</si>
  <si>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</si>
  <si>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</si>
  <si>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</si>
  <si>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</si>
  <si>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</si>
  <si>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</si>
  <si>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</si>
  <si>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</si>
  <si>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</si>
  <si>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</si>
  <si>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</si>
  <si>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</si>
  <si>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</si>
  <si>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</si>
  <si>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</si>
  <si>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</si>
  <si>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</si>
  <si>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</si>
  <si>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</si>
  <si>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</si>
  <si>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</si>
  <si>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</si>
  <si>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</si>
  <si>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</si>
  <si>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</si>
  <si>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</si>
  <si>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</si>
  <si>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</si>
  <si>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</si>
  <si>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</si>
  <si>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</si>
  <si>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</si>
  <si>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</si>
  <si>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</si>
  <si>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</si>
  <si>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</si>
  <si>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</si>
  <si>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</si>
  <si>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</si>
  <si>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</si>
  <si>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</si>
  <si>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</si>
  <si>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</si>
  <si>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</si>
  <si>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</si>
  <si>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</si>
  <si>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</si>
  <si>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</si>
  <si>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</si>
  <si>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</si>
  <si>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</si>
  <si>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</si>
  <si>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</si>
  <si>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</si>
  <si>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</si>
  <si>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</si>
  <si>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</si>
  <si>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</si>
  <si>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</si>
  <si>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</si>
  <si>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</si>
  <si>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</si>
  <si>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</si>
  <si>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</si>
  <si>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</si>
  <si>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</si>
  <si>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</si>
  <si>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</si>
  <si>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</si>
  <si>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</si>
  <si>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</si>
  <si>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</si>
  <si>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</si>
  <si>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</si>
  <si>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</si>
  <si>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</si>
  <si>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</si>
  <si>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</si>
  <si>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</si>
  <si>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</si>
  <si>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</si>
  <si>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</si>
  <si>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</si>
  <si>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</si>
  <si>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</si>
  <si>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</si>
  <si>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</si>
  <si>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</si>
  <si>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</si>
  <si>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</si>
  <si>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</si>
  <si>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</si>
  <si>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</si>
  <si>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</si>
  <si>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</si>
  <si>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</si>
  <si>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</si>
  <si>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</si>
  <si>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</si>
  <si>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</si>
  <si>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</si>
  <si>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</si>
  <si>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</si>
  <si>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</si>
  <si>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</si>
  <si>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</si>
  <si>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</si>
  <si>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</si>
  <si>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</si>
  <si>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</si>
  <si>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</si>
  <si>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</si>
  <si>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</si>
  <si>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</si>
  <si>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</si>
  <si>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</si>
  <si>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</si>
  <si>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</si>
  <si>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</si>
  <si>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</si>
  <si>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</si>
  <si>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</si>
  <si>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</si>
  <si>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</si>
  <si>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</si>
  <si>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</si>
  <si>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</si>
  <si>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</si>
  <si>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</si>
  <si>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</si>
  <si>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</si>
  <si>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</si>
  <si>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</si>
  <si>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</si>
  <si>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</si>
  <si>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</si>
  <si>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</si>
  <si>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</si>
  <si>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</si>
  <si>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</si>
  <si>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</si>
  <si>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</si>
  <si>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</si>
  <si>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</si>
  <si>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</si>
  <si>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</si>
  <si>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</si>
  <si>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</si>
  <si>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</si>
  <si>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</si>
  <si>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</si>
  <si>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</si>
  <si>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</si>
  <si>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</si>
  <si>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</si>
  <si>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</si>
  <si>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</si>
  <si>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</si>
  <si>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</si>
  <si>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</si>
  <si>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</si>
  <si>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</si>
  <si>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</si>
  <si>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</si>
  <si>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</si>
  <si>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</si>
  <si>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</si>
  <si>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</si>
  <si>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</si>
  <si>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</si>
  <si>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</si>
  <si>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</si>
  <si>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</si>
  <si>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</si>
  <si>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</si>
  <si>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</si>
  <si>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</si>
  <si>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</si>
  <si>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</si>
  <si>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</si>
  <si>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</si>
  <si>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</si>
  <si>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</si>
  <si>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</si>
  <si>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</si>
  <si>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</si>
  <si>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</si>
  <si>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</si>
  <si>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</si>
  <si>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</si>
  <si>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</si>
  <si>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</si>
  <si>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</si>
  <si>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</si>
  <si>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</si>
  <si>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</si>
  <si>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</si>
  <si>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</si>
  <si>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</si>
  <si>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</si>
  <si>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</si>
  <si>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</si>
  <si>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</si>
  <si>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</si>
  <si>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PCM-20251112-00002443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</si>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</sst>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311.0326750000022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9095</v>
      </c>
      <c r="E3" s="110" t="s">
        <v>39024</v>
      </c>
      <c r="F3" s="111">
        <v>45973.960300925923</v>
      </c>
      <c r="G3" s="112">
        <f t="shared" ref="G3:G24" ca="1" si="0">IFERROR(NOW()-F3,"")</f>
        <v>2.0800000005692709E-2</v>
      </c>
      <c r="H3" s="111">
        <v>45973.953032407408</v>
      </c>
      <c r="I3" s="109" t="str">
        <f>IFERROR(VLOOKUP(D3,DB!A:F,6,0),"")</f>
        <v>SCECO</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ca="1" si="0"/>
        <v>45973.981100925928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45973.981100925928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45973.981100925928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45973.981100925928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45973.981100925928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45973.981100925928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45973.981100925928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45973.981100925928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45973.981100925928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45973.981100925928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45973.981100925928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45973.981100925928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45973.981100925928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45973.981100925928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45973.981100925928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45973.981100925928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45973.981100925928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45973.981100925928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45973.981100925928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45973.981100925928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45973.981100925928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45973.981100925928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45973.981100925928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45973.981100925928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45973.981100925928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45973.981100925928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45973.981100925928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45973.981100925928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45973.981100925928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45973.981100925928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45973.981100925928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45973.981100925928</v>
      </c>
      <c r="H35" s="111"/>
      <c r="I35" s="109" t="str">
        <f>IFERROR(VLOOKUP(D35,DB!A:F,6,0),"")</f>
        <v/>
      </c>
      <c r="J35" s="109" t="str">
        <f>IFERROR(VLOOKUP(D35,DB!A:G,7,0),"")</f>
        <v/>
      </c>
      <c r="K35" s="113"/>
      <c r="L35" s="114" t="str">
        <f>IFERROR(VLOOKUP(D35,DB!A:I,9,0),"")</f>
        <v/>
      </c>
    </row>
    <row r="36" spans="1:12" ht="15" customHeight="1">
      <c r="A36" s="117"/>
      <c r="B36" s="118" t="str">
        <f>IFERROR(VLOOKUP(D36,DB!A:K,11,0),"")</f>
        <v/>
      </c>
      <c r="C36" s="118"/>
      <c r="D36" s="118"/>
      <c r="E36" s="119"/>
      <c r="F36" s="120"/>
      <c r="G36" s="121">
        <f t="shared" ca="1" si="1"/>
        <v>45973.981100925928</v>
      </c>
      <c r="H36" s="120"/>
      <c r="I36" s="118" t="str">
        <f>IFERROR(VLOOKUP(D36,DB!A:F,6,0),"")</f>
        <v/>
      </c>
      <c r="J36" s="118" t="str">
        <f>IFERROR(VLOOKUP(D36,DB!A:G,7,0),"")</f>
        <v/>
      </c>
      <c r="K36" s="122"/>
      <c r="L36" s="123" t="str">
        <f>IFERROR(VLOOKUP(D36,DB!A:I,9,0),"")</f>
        <v/>
      </c>
    </row>
    <row r="37" spans="1:12" ht="15" customHeight="1">
      <c r="A37" s="150"/>
      <c r="B37" s="151" t="str">
        <f>IFERROR(VLOOKUP(D37,DB!A:K,11,0),"")</f>
        <v/>
      </c>
      <c r="C37" s="151"/>
      <c r="D37" s="151"/>
      <c r="E37" s="152"/>
      <c r="F37" s="149"/>
      <c r="G37" s="153">
        <f ca="1">IFERROR(NOW()-F37,"")</f>
        <v>45973.981100925928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45973.981100925928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45973.981100925928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45973.981100925928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45973.981100925928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45973.981100925928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45973.981100925928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45973.981100925928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45973.981100925928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45973.981100925928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45973.981100925928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45973.981100925928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45973.981100925928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45973.981100925928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45973.981100925928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45973.981100925928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45973.981100925928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45973.981100925928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45973.981100925928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45973.981100925928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45973.981100925928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45973.981100925928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45973.981100925928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45973.981100925928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45973.981100925928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45973.981100925928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45973.981100925928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45973.981100925928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45973.981100925928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45973.981100925928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45973.981100925928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45973.981100925928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45973.981100925928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45973.981100925928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45973.981100925928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45973.981100925928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45973.981100925928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45973.981100925928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45973.981100925928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45973.981100925928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45973.981100925928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45973.981100925928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45973.981100925928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45973.981100925928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45973.981100925928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45973.981100925928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45973.981100925928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45973.981100925928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45973.981100925928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45973.981100925928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45973.981100925928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45973.981100925928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45973.981100925928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45973.981100925928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45973.981100925928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45973.981100925928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45973.981100925928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45973.981100925928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45973.981100925928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45973.981100925928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45973.981100925928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45973.981100925928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45973.981100925928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45973.981100925928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45973.981100925928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45973.981100925928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45973.981100925928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45973.981100925928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45973.981100925928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45973.981100925928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45973.981100925928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45973.981100925928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45973.981100925928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45973.981100925928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45973.981100925928</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45973.981100925928</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45973.981100925928</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45973.981100925928</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45973.981100925928</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45973.981100925928</v>
      </c>
      <c r="H116" s="149"/>
      <c r="I116" s="151" t="str">
        <f>IFERROR(VLOOKUP(D116,DB!A:F,6,0),"")</f>
        <v/>
      </c>
      <c r="J116" s="151" t="str">
        <f>IFERROR(VLOOKUP(D116,DB!A:G,7,0),"")</f>
        <v/>
      </c>
      <c r="K116" s="154"/>
      <c r="L116" s="155" t="str">
        <f>IFERROR(VLOOKUP(D116,DB!A:I,9,0),"")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148.98126307870552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45973.981100925928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45973.981100925928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45973.981100925928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45973.981100925928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45973.981100925928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45973.981100925928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45973.981100925928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45973.981100925928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59" t="str">
        <f>IFERROR(VLOOKUP(D12,DB!A:K,11,0),"")</f>
        <v/>
      </c>
      <c r="C12" s="18"/>
      <c r="D12" s="18"/>
      <c r="E12" s="103"/>
      <c r="F12" s="104"/>
      <c r="G12" s="105">
        <f ca="1">IFERROR(NOW()-F12,"-")</f>
        <v>45973.981100925928</v>
      </c>
      <c r="H12" s="104"/>
      <c r="I12" s="159" t="str">
        <f>IFERROR(VLOOKUP(D12,DB!A:F,6,0),"")</f>
        <v/>
      </c>
      <c r="J12" s="159" t="str">
        <f>IFERROR(VLOOKUP(D12,DB!A:G,7,0),"")</f>
        <v/>
      </c>
      <c r="K12" s="19"/>
      <c r="L12" s="159"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59" t="str">
        <f>IFERROR(VLOOKUP(D13,DB!A:K,11,0),"")</f>
        <v/>
      </c>
      <c r="C13" s="18"/>
      <c r="D13" s="18"/>
      <c r="E13" s="103"/>
      <c r="F13" s="104"/>
      <c r="G13" s="105">
        <f ca="1">IFERROR(NOW()-F13,"-")</f>
        <v>45973.981100925928</v>
      </c>
      <c r="H13" s="104"/>
      <c r="I13" s="159" t="str">
        <f>IFERROR(VLOOKUP(D13,DB!A:F,6,0),"")</f>
        <v/>
      </c>
      <c r="J13" s="159" t="str">
        <f>IFERROR(VLOOKUP(D13,DB!A:G,7,0),"")</f>
        <v/>
      </c>
      <c r="K13" s="19"/>
      <c r="L13" s="159"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59" t="str">
        <f>IFERROR(VLOOKUP(D14,DB!A:K,11,0),"")</f>
        <v/>
      </c>
      <c r="C14" s="18"/>
      <c r="D14" s="18"/>
      <c r="E14" s="103"/>
      <c r="F14" s="104"/>
      <c r="G14" s="105">
        <f ca="1">IFERROR(NOW()-F14,"-")</f>
        <v>45973.981100925928</v>
      </c>
      <c r="H14" s="104"/>
      <c r="I14" s="159" t="str">
        <f>IFERROR(VLOOKUP(D14,DB!A:F,6,0),"")</f>
        <v/>
      </c>
      <c r="J14" s="159" t="str">
        <f>IFERROR(VLOOKUP(D14,DB!A:G,7,0),"")</f>
        <v/>
      </c>
      <c r="K14" s="19"/>
      <c r="L14" s="159"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9" t="str">
        <f>IFERROR(VLOOKUP(D15,DB!A:K,11,0),"")</f>
        <v/>
      </c>
      <c r="C15" s="18"/>
      <c r="D15" s="18"/>
      <c r="E15" s="103"/>
      <c r="F15" s="104"/>
      <c r="G15" s="105">
        <f ca="1">IFERROR(NOW()-F15,"-")</f>
        <v>45973.981100925928</v>
      </c>
      <c r="H15" s="104"/>
      <c r="I15" s="159" t="str">
        <f>IFERROR(VLOOKUP(D15,DB!A:F,6,0),"")</f>
        <v/>
      </c>
      <c r="J15" s="159" t="str">
        <f>IFERROR(VLOOKUP(D15,DB!A:G,7,0),"")</f>
        <v/>
      </c>
      <c r="K15" s="19"/>
      <c r="L15" s="15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9" t="str">
        <f>IFERROR(VLOOKUP(D16,DB!A:K,11,0),"")</f>
        <v/>
      </c>
      <c r="C16" s="18"/>
      <c r="D16" s="18"/>
      <c r="E16" s="103"/>
      <c r="F16" s="104"/>
      <c r="G16" s="105">
        <f ca="1">IFERROR(NOW()-F16,"-")</f>
        <v>45973.981100925928</v>
      </c>
      <c r="H16" s="104"/>
      <c r="I16" s="159" t="str">
        <f>IFERROR(VLOOKUP(D16,DB!A:F,6,0),"")</f>
        <v/>
      </c>
      <c r="J16" s="159" t="str">
        <f>IFERROR(VLOOKUP(D16,DB!A:G,7,0),"")</f>
        <v/>
      </c>
      <c r="K16" s="19"/>
      <c r="L16" s="15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9" t="str">
        <f>IFERROR(VLOOKUP(D17,DB!A:K,11,0),"")</f>
        <v/>
      </c>
      <c r="C17" s="18"/>
      <c r="D17" s="18"/>
      <c r="E17" s="103"/>
      <c r="F17" s="104"/>
      <c r="G17" s="105">
        <f ca="1">IFERROR(NOW()-F17,"-")</f>
        <v>45973.981100925928</v>
      </c>
      <c r="H17" s="104"/>
      <c r="I17" s="159" t="str">
        <f>IFERROR(VLOOKUP(D17,DB!A:F,6,0),"")</f>
        <v/>
      </c>
      <c r="J17" s="159" t="str">
        <f>IFERROR(VLOOKUP(D17,DB!A:G,7,0),"")</f>
        <v/>
      </c>
      <c r="K17" s="19"/>
      <c r="L17" s="15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9" t="str">
        <f>IFERROR(VLOOKUP(D18,DB!A:K,11,0),"")</f>
        <v/>
      </c>
      <c r="C18" s="18"/>
      <c r="D18" s="18"/>
      <c r="E18" s="103"/>
      <c r="F18" s="104"/>
      <c r="G18" s="105">
        <f ca="1">IFERROR(NOW()-F18,"-")</f>
        <v>45973.981100925928</v>
      </c>
      <c r="H18" s="104"/>
      <c r="I18" s="159" t="str">
        <f>IFERROR(VLOOKUP(D18,DB!A:F,6,0),"")</f>
        <v/>
      </c>
      <c r="J18" s="159" t="str">
        <f>IFERROR(VLOOKUP(D18,DB!A:G,7,0),"")</f>
        <v/>
      </c>
      <c r="K18" s="19"/>
      <c r="L18" s="15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9" t="str">
        <f>IFERROR(VLOOKUP(D19,DB!A:K,11,0),"")</f>
        <v/>
      </c>
      <c r="C19" s="18"/>
      <c r="D19" s="18"/>
      <c r="E19" s="103"/>
      <c r="F19" s="104"/>
      <c r="G19" s="105">
        <f ca="1">IFERROR(NOW()-F19,"-")</f>
        <v>45973.981100925928</v>
      </c>
      <c r="H19" s="104"/>
      <c r="I19" s="159" t="str">
        <f>IFERROR(VLOOKUP(D19,DB!A:F,6,0),"")</f>
        <v/>
      </c>
      <c r="J19" s="159" t="str">
        <f>IFERROR(VLOOKUP(D19,DB!A:G,7,0),"")</f>
        <v/>
      </c>
      <c r="K19" s="19"/>
      <c r="L19" s="15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59" t="str">
        <f>IFERROR(VLOOKUP(D20,DB!A:K,11,0),"")</f>
        <v/>
      </c>
      <c r="C20" s="18"/>
      <c r="D20" s="18"/>
      <c r="E20" s="103"/>
      <c r="F20" s="104"/>
      <c r="G20" s="105">
        <f ca="1">IFERROR(NOW()-F20,"-")</f>
        <v>45973.981100925928</v>
      </c>
      <c r="H20" s="104"/>
      <c r="I20" s="159" t="str">
        <f>IFERROR(VLOOKUP(D20,DB!A:F,6,0),"")</f>
        <v/>
      </c>
      <c r="J20" s="159" t="str">
        <f>IFERROR(VLOOKUP(D20,DB!A:G,7,0),"")</f>
        <v/>
      </c>
      <c r="K20" s="19"/>
      <c r="L20" s="15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9" t="str">
        <f>IFERROR(VLOOKUP(D21,DB!A:K,11,0),"")</f>
        <v/>
      </c>
      <c r="C21" s="18"/>
      <c r="D21" s="18"/>
      <c r="E21" s="103"/>
      <c r="F21" s="104"/>
      <c r="G21" s="105">
        <f ca="1">IFERROR(NOW()-F21,"-")</f>
        <v>45973.981100925928</v>
      </c>
      <c r="H21" s="104"/>
      <c r="I21" s="159" t="str">
        <f>IFERROR(VLOOKUP(D21,DB!A:F,6,0),"")</f>
        <v/>
      </c>
      <c r="J21" s="159" t="str">
        <f>IFERROR(VLOOKUP(D21,DB!A:G,7,0),"")</f>
        <v/>
      </c>
      <c r="K21" s="19"/>
      <c r="L21" s="15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9" t="str">
        <f>IFERROR(VLOOKUP(D22,DB!A:K,11,0),"")</f>
        <v/>
      </c>
      <c r="C22" s="18"/>
      <c r="D22" s="18"/>
      <c r="E22" s="103"/>
      <c r="F22" s="104"/>
      <c r="G22" s="105">
        <f ca="1">IFERROR(NOW()-F22,"-")</f>
        <v>45973.981100925928</v>
      </c>
      <c r="H22" s="104"/>
      <c r="I22" s="159" t="str">
        <f>IFERROR(VLOOKUP(D22,DB!A:F,6,0),"")</f>
        <v/>
      </c>
      <c r="J22" s="159" t="str">
        <f>IFERROR(VLOOKUP(D22,DB!A:G,7,0),"")</f>
        <v/>
      </c>
      <c r="K22" s="19"/>
      <c r="L22" s="15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9" t="str">
        <f>IFERROR(VLOOKUP(D23,DB!A:K,11,0),"")</f>
        <v/>
      </c>
      <c r="C23" s="18"/>
      <c r="D23" s="18"/>
      <c r="E23" s="103"/>
      <c r="F23" s="104"/>
      <c r="G23" s="105">
        <f ca="1">IFERROR(NOW()-F23,"-")</f>
        <v>45973.981100925928</v>
      </c>
      <c r="H23" s="104"/>
      <c r="I23" s="159" t="str">
        <f>IFERROR(VLOOKUP(D23,DB!A:F,6,0),"")</f>
        <v/>
      </c>
      <c r="J23" s="159" t="str">
        <f>IFERROR(VLOOKUP(D23,DB!A:G,7,0),"")</f>
        <v/>
      </c>
      <c r="K23" s="19"/>
      <c r="L23" s="15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0" t="str">
        <f>IFERROR(VLOOKUP(D24,DB!A:K,11,0),"")</f>
        <v/>
      </c>
      <c r="C24" s="128"/>
      <c r="D24" s="128"/>
      <c r="E24" s="129"/>
      <c r="F24" s="130"/>
      <c r="G24" s="131">
        <f ca="1">IFERROR(NOW()-F24,"-")</f>
        <v>45973.981100925928</v>
      </c>
      <c r="H24" s="130"/>
      <c r="I24" s="160" t="str">
        <f>IFERROR(VLOOKUP(D24,DB!A:F,6,0),"")</f>
        <v/>
      </c>
      <c r="J24" s="160" t="str">
        <f>IFERROR(VLOOKUP(D24,DB!A:G,7,0),"")</f>
        <v/>
      </c>
      <c r="K24" s="132"/>
      <c r="L24" s="160"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59" t="str">
        <f>IFERROR(VLOOKUP(D25,DB!A:K,11,0),"")</f>
        <v/>
      </c>
      <c r="C25" s="18"/>
      <c r="D25" s="18"/>
      <c r="E25" s="103"/>
      <c r="F25" s="104"/>
      <c r="G25" s="105">
        <f ca="1">IFERROR(NOW()-F25,"-")</f>
        <v>45973.981100925928</v>
      </c>
      <c r="H25" s="104"/>
      <c r="I25" s="159" t="str">
        <f>IFERROR(VLOOKUP(D25,DB!A:F,6,0),"")</f>
        <v/>
      </c>
      <c r="J25" s="159" t="str">
        <f>IFERROR(VLOOKUP(D25,DB!A:G,7,0),"")</f>
        <v/>
      </c>
      <c r="K25" s="19"/>
      <c r="L25" s="15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9" t="str">
        <f>IFERROR(VLOOKUP(D26,DB!A:K,11,0),"")</f>
        <v/>
      </c>
      <c r="C26" s="18"/>
      <c r="D26" s="18"/>
      <c r="E26" s="103"/>
      <c r="F26" s="104"/>
      <c r="G26" s="105">
        <f ca="1">IFERROR(NOW()-F26,"-")</f>
        <v>45973.981100925928</v>
      </c>
      <c r="H26" s="104"/>
      <c r="I26" s="159" t="str">
        <f>IFERROR(VLOOKUP(D26,DB!A:F,6,0),"")</f>
        <v/>
      </c>
      <c r="J26" s="159" t="str">
        <f>IFERROR(VLOOKUP(D26,DB!A:G,7,0),"")</f>
        <v/>
      </c>
      <c r="K26" s="19"/>
      <c r="L26" s="15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9" t="str">
        <f>IFERROR(VLOOKUP(D27,DB!A:K,11,0),"")</f>
        <v/>
      </c>
      <c r="C27" s="18"/>
      <c r="D27" s="18"/>
      <c r="E27" s="103"/>
      <c r="F27" s="104"/>
      <c r="G27" s="105">
        <f ca="1">IFERROR(NOW()-F27,"-")</f>
        <v>45973.981100925928</v>
      </c>
      <c r="H27" s="104"/>
      <c r="I27" s="159" t="str">
        <f>IFERROR(VLOOKUP(D27,DB!A:F,6,0),"")</f>
        <v/>
      </c>
      <c r="J27" s="159" t="str">
        <f>IFERROR(VLOOKUP(D27,DB!A:G,7,0),"")</f>
        <v/>
      </c>
      <c r="K27" s="19"/>
      <c r="L27" s="15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9" t="str">
        <f>IFERROR(VLOOKUP(D28,DB!A:K,11,0),"")</f>
        <v/>
      </c>
      <c r="C28" s="18"/>
      <c r="D28" s="18"/>
      <c r="E28" s="103"/>
      <c r="F28" s="104"/>
      <c r="G28" s="105">
        <f ca="1">IFERROR(NOW()-F28,"-")</f>
        <v>45973.981100925928</v>
      </c>
      <c r="H28" s="104"/>
      <c r="I28" s="159" t="str">
        <f>IFERROR(VLOOKUP(D28,DB!A:F,6,0),"")</f>
        <v/>
      </c>
      <c r="J28" s="159" t="str">
        <f>IFERROR(VLOOKUP(D28,DB!A:G,7,0),"")</f>
        <v/>
      </c>
      <c r="K28" s="19"/>
      <c r="L28" s="15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9" t="str">
        <f>IFERROR(VLOOKUP(D29,DB!A:K,11,0),"")</f>
        <v/>
      </c>
      <c r="C29" s="18"/>
      <c r="D29" s="18"/>
      <c r="E29" s="103"/>
      <c r="F29" s="104"/>
      <c r="G29" s="105">
        <f ca="1">IFERROR(NOW()-F29,"-")</f>
        <v>45973.981100925928</v>
      </c>
      <c r="H29" s="104"/>
      <c r="I29" s="159" t="str">
        <f>IFERROR(VLOOKUP(D29,DB!A:F,6,0),"")</f>
        <v/>
      </c>
      <c r="J29" s="159" t="str">
        <f>IFERROR(VLOOKUP(D29,DB!A:G,7,0),"")</f>
        <v/>
      </c>
      <c r="K29" s="19"/>
      <c r="L29" s="15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9" t="str">
        <f>IFERROR(VLOOKUP(D30,DB!A:K,11,0),"")</f>
        <v/>
      </c>
      <c r="C30" s="18"/>
      <c r="D30" s="18"/>
      <c r="E30" s="103"/>
      <c r="F30" s="104"/>
      <c r="G30" s="105">
        <f ca="1">IFERROR(NOW()-F30,"-")</f>
        <v>45973.981100925928</v>
      </c>
      <c r="H30" s="104"/>
      <c r="I30" s="159" t="str">
        <f>IFERROR(VLOOKUP(D30,DB!A:F,6,0),"")</f>
        <v/>
      </c>
      <c r="J30" s="159" t="str">
        <f>IFERROR(VLOOKUP(D30,DB!A:G,7,0),"")</f>
        <v/>
      </c>
      <c r="K30" s="19"/>
      <c r="L30" s="15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9" t="str">
        <f>IFERROR(VLOOKUP(D31,DB!A:K,11,0),"")</f>
        <v/>
      </c>
      <c r="C31" s="18"/>
      <c r="D31" s="18"/>
      <c r="E31" s="103"/>
      <c r="F31" s="104"/>
      <c r="G31" s="105">
        <f ca="1">IFERROR(NOW()-F31,"-")</f>
        <v>45973.981100925928</v>
      </c>
      <c r="H31" s="104"/>
      <c r="I31" s="159" t="str">
        <f>IFERROR(VLOOKUP(D31,DB!A:F,6,0),"")</f>
        <v/>
      </c>
      <c r="J31" s="159" t="str">
        <f>IFERROR(VLOOKUP(D31,DB!A:G,7,0),"")</f>
        <v/>
      </c>
      <c r="K31" s="19"/>
      <c r="L31" s="15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9" t="str">
        <f>IFERROR(VLOOKUP(D32,DB!A:K,11,0),"")</f>
        <v/>
      </c>
      <c r="C32" s="18"/>
      <c r="D32" s="18"/>
      <c r="E32" s="103"/>
      <c r="F32" s="104"/>
      <c r="G32" s="105">
        <f ca="1">IFERROR(NOW()-F32,"-")</f>
        <v>45973.981100925928</v>
      </c>
      <c r="H32" s="104"/>
      <c r="I32" s="159" t="str">
        <f>IFERROR(VLOOKUP(D32,DB!A:F,6,0),"")</f>
        <v/>
      </c>
      <c r="J32" s="159" t="str">
        <f>IFERROR(VLOOKUP(D32,DB!A:G,7,0),"")</f>
        <v/>
      </c>
      <c r="K32" s="19"/>
      <c r="L32" s="15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9" t="str">
        <f>IFERROR(VLOOKUP(D33,DB!A:K,11,0),"")</f>
        <v/>
      </c>
      <c r="C33" s="18"/>
      <c r="D33" s="18"/>
      <c r="E33" s="103"/>
      <c r="F33" s="104"/>
      <c r="G33" s="105">
        <f ca="1">IFERROR(NOW()-F33,"-")</f>
        <v>45973.981100925928</v>
      </c>
      <c r="H33" s="104"/>
      <c r="I33" s="159" t="str">
        <f>IFERROR(VLOOKUP(D33,DB!A:F,6,0),"")</f>
        <v/>
      </c>
      <c r="J33" s="159" t="str">
        <f>IFERROR(VLOOKUP(D33,DB!A:G,7,0),"")</f>
        <v/>
      </c>
      <c r="K33" s="19"/>
      <c r="L33" s="15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9" t="str">
        <f>IFERROR(VLOOKUP(D34,DB!A:K,11,0),"")</f>
        <v/>
      </c>
      <c r="C34" s="18"/>
      <c r="D34" s="18"/>
      <c r="E34" s="103"/>
      <c r="F34" s="104"/>
      <c r="G34" s="105">
        <f ca="1">IFERROR(NOW()-F34,"-")</f>
        <v>45973.981100925928</v>
      </c>
      <c r="H34" s="104"/>
      <c r="I34" s="159" t="str">
        <f>IFERROR(VLOOKUP(D34,DB!A:F,6,0),"")</f>
        <v/>
      </c>
      <c r="J34" s="159" t="str">
        <f>IFERROR(VLOOKUP(D34,DB!A:G,7,0),"")</f>
        <v/>
      </c>
      <c r="K34" s="19"/>
      <c r="L34" s="15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9" t="str">
        <f>IFERROR(VLOOKUP(D35,DB!A:K,11,0),"")</f>
        <v/>
      </c>
      <c r="C35" s="18"/>
      <c r="D35" s="18"/>
      <c r="E35" s="103"/>
      <c r="F35" s="104"/>
      <c r="G35" s="105">
        <f ca="1">IFERROR(NOW()-F35,"-")</f>
        <v>45973.981100925928</v>
      </c>
      <c r="H35" s="104"/>
      <c r="I35" s="159" t="str">
        <f>IFERROR(VLOOKUP(D35,DB!A:F,6,0),"")</f>
        <v/>
      </c>
      <c r="J35" s="159" t="str">
        <f>IFERROR(VLOOKUP(D35,DB!A:G,7,0),"")</f>
        <v/>
      </c>
      <c r="K35" s="19"/>
      <c r="L35" s="15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9" t="str">
        <f>IFERROR(VLOOKUP(D36,DB!A:K,11,0),"")</f>
        <v/>
      </c>
      <c r="C36" s="18"/>
      <c r="D36" s="18"/>
      <c r="E36" s="103"/>
      <c r="F36" s="104"/>
      <c r="G36" s="105">
        <f ca="1">IFERROR(NOW()-F36,"-")</f>
        <v>45973.981100925928</v>
      </c>
      <c r="H36" s="104"/>
      <c r="I36" s="159" t="str">
        <f>IFERROR(VLOOKUP(D36,DB!A:F,6,0),"")</f>
        <v/>
      </c>
      <c r="J36" s="159" t="str">
        <f>IFERROR(VLOOKUP(D36,DB!A:G,7,0),"")</f>
        <v/>
      </c>
      <c r="K36" s="19"/>
      <c r="L36" s="15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9" t="str">
        <f>IFERROR(VLOOKUP(D37,DB!A:K,11,0),"")</f>
        <v/>
      </c>
      <c r="C37" s="18"/>
      <c r="D37" s="18"/>
      <c r="E37" s="103"/>
      <c r="F37" s="104"/>
      <c r="G37" s="105">
        <f ca="1">IFERROR(NOW()-F37,"-")</f>
        <v>45973.981100925928</v>
      </c>
      <c r="H37" s="104"/>
      <c r="I37" s="159" t="str">
        <f>IFERROR(VLOOKUP(D37,DB!A:F,6,0),"")</f>
        <v/>
      </c>
      <c r="J37" s="159" t="str">
        <f>IFERROR(VLOOKUP(D37,DB!A:G,7,0),"")</f>
        <v/>
      </c>
      <c r="K37" s="19"/>
      <c r="L37" s="15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9" t="str">
        <f>IFERROR(VLOOKUP(D38,DB!A:K,11,0),"")</f>
        <v/>
      </c>
      <c r="C38" s="18"/>
      <c r="D38" s="18"/>
      <c r="E38" s="103"/>
      <c r="F38" s="104"/>
      <c r="G38" s="105">
        <f ca="1">IFERROR(NOW()-F38,"-")</f>
        <v>45973.981100925928</v>
      </c>
      <c r="H38" s="104"/>
      <c r="I38" s="159" t="str">
        <f>IFERROR(VLOOKUP(D38,DB!A:F,6,0),"")</f>
        <v/>
      </c>
      <c r="J38" s="159" t="str">
        <f>IFERROR(VLOOKUP(D38,DB!A:G,7,0),"")</f>
        <v/>
      </c>
      <c r="K38" s="19"/>
      <c r="L38" s="15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9" t="str">
        <f>IFERROR(VLOOKUP(D39,DB!A:K,11,0),"")</f>
        <v/>
      </c>
      <c r="C39" s="18"/>
      <c r="D39" s="18"/>
      <c r="E39" s="103"/>
      <c r="F39" s="104"/>
      <c r="G39" s="105">
        <f ca="1">IFERROR(NOW()-F39,"-")</f>
        <v>45973.981100925928</v>
      </c>
      <c r="H39" s="104"/>
      <c r="I39" s="159" t="str">
        <f>IFERROR(VLOOKUP(D39,DB!A:F,6,0),"")</f>
        <v/>
      </c>
      <c r="J39" s="159" t="str">
        <f>IFERROR(VLOOKUP(D39,DB!A:G,7,0),"")</f>
        <v/>
      </c>
      <c r="K39" s="19"/>
      <c r="L39" s="15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9" t="str">
        <f>IFERROR(VLOOKUP(D40,DB!A:K,11,0),"")</f>
        <v/>
      </c>
      <c r="C40" s="18"/>
      <c r="D40" s="18"/>
      <c r="E40" s="103"/>
      <c r="F40" s="104"/>
      <c r="G40" s="105">
        <f ca="1">IFERROR(NOW()-F40,"-")</f>
        <v>45973.981100925928</v>
      </c>
      <c r="H40" s="104"/>
      <c r="I40" s="159" t="str">
        <f>IFERROR(VLOOKUP(D40,DB!A:F,6,0),"")</f>
        <v/>
      </c>
      <c r="J40" s="159" t="str">
        <f>IFERROR(VLOOKUP(D40,DB!A:G,7,0),"")</f>
        <v/>
      </c>
      <c r="K40" s="19"/>
      <c r="L40" s="15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9" t="str">
        <f>IFERROR(VLOOKUP(D41,DB!A:K,11,0),"")</f>
        <v/>
      </c>
      <c r="C41" s="18"/>
      <c r="D41" s="18"/>
      <c r="E41" s="103"/>
      <c r="F41" s="104"/>
      <c r="G41" s="105">
        <f ca="1">IFERROR(NOW()-F41,"-")</f>
        <v>45973.981100925928</v>
      </c>
      <c r="H41" s="104"/>
      <c r="I41" s="159" t="str">
        <f>IFERROR(VLOOKUP(D41,DB!A:F,6,0),"")</f>
        <v/>
      </c>
      <c r="J41" s="159" t="str">
        <f>IFERROR(VLOOKUP(D41,DB!A:G,7,0),"")</f>
        <v/>
      </c>
      <c r="K41" s="19"/>
      <c r="L41" s="15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9" t="str">
        <f>IFERROR(VLOOKUP(D42,DB!A:K,11,0),"")</f>
        <v/>
      </c>
      <c r="C42" s="18"/>
      <c r="D42" s="18"/>
      <c r="E42" s="103"/>
      <c r="F42" s="104"/>
      <c r="G42" s="105">
        <f ca="1">IFERROR(NOW()-F42,"-")</f>
        <v>45973.981100925928</v>
      </c>
      <c r="H42" s="104"/>
      <c r="I42" s="159" t="str">
        <f>IFERROR(VLOOKUP(D42,DB!A:F,6,0),"")</f>
        <v/>
      </c>
      <c r="J42" s="159" t="str">
        <f>IFERROR(VLOOKUP(D42,DB!A:G,7,0),"")</f>
        <v/>
      </c>
      <c r="K42" s="19"/>
      <c r="L42" s="15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9" t="str">
        <f>IFERROR(VLOOKUP(D43,DB!A:K,11,0),"")</f>
        <v/>
      </c>
      <c r="C43" s="18"/>
      <c r="D43" s="18"/>
      <c r="E43" s="103"/>
      <c r="F43" s="104"/>
      <c r="G43" s="105">
        <f ca="1">IFERROR(NOW()-F43,"-")</f>
        <v>45973.981100925928</v>
      </c>
      <c r="H43" s="104"/>
      <c r="I43" s="159" t="str">
        <f>IFERROR(VLOOKUP(D43,DB!A:F,6,0),"")</f>
        <v/>
      </c>
      <c r="J43" s="159" t="str">
        <f>IFERROR(VLOOKUP(D43,DB!A:G,7,0),"")</f>
        <v/>
      </c>
      <c r="K43" s="19"/>
      <c r="L43" s="15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9" t="str">
        <f>IFERROR(VLOOKUP(D44,DB!A:K,11,0),"")</f>
        <v/>
      </c>
      <c r="C44" s="18"/>
      <c r="D44" s="18"/>
      <c r="E44" s="103"/>
      <c r="F44" s="104"/>
      <c r="G44" s="105">
        <f ca="1">IFERROR(NOW()-F44,"-")</f>
        <v>45973.981100925928</v>
      </c>
      <c r="H44" s="104"/>
      <c r="I44" s="159" t="str">
        <f>IFERROR(VLOOKUP(D44,DB!A:F,6,0),"")</f>
        <v/>
      </c>
      <c r="J44" s="159" t="str">
        <f>IFERROR(VLOOKUP(D44,DB!A:G,7,0),"")</f>
        <v/>
      </c>
      <c r="K44" s="19"/>
      <c r="L44" s="15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9" t="str">
        <f>IFERROR(VLOOKUP(D45,DB!A:K,11,0),"")</f>
        <v/>
      </c>
      <c r="C45" s="18"/>
      <c r="D45" s="18"/>
      <c r="E45" s="103"/>
      <c r="F45" s="104"/>
      <c r="G45" s="105">
        <f ca="1">IFERROR(NOW()-F45,"-")</f>
        <v>45973.981100925928</v>
      </c>
      <c r="H45" s="104"/>
      <c r="I45" s="159" t="str">
        <f>IFERROR(VLOOKUP(D45,DB!A:F,6,0),"")</f>
        <v/>
      </c>
      <c r="J45" s="159" t="str">
        <f>IFERROR(VLOOKUP(D45,DB!A:G,7,0),"")</f>
        <v/>
      </c>
      <c r="K45" s="19"/>
      <c r="L45" s="15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9" t="str">
        <f>IFERROR(VLOOKUP(D46,DB!A:K,11,0),"")</f>
        <v/>
      </c>
      <c r="C46" s="18"/>
      <c r="D46" s="18"/>
      <c r="E46" s="103"/>
      <c r="F46" s="104"/>
      <c r="G46" s="105">
        <f ca="1">IFERROR(NOW()-F46,"-")</f>
        <v>45973.981100925928</v>
      </c>
      <c r="H46" s="104"/>
      <c r="I46" s="159" t="str">
        <f>IFERROR(VLOOKUP(D46,DB!A:F,6,0),"")</f>
        <v/>
      </c>
      <c r="J46" s="159" t="str">
        <f>IFERROR(VLOOKUP(D46,DB!A:G,7,0),"")</f>
        <v/>
      </c>
      <c r="K46" s="19"/>
      <c r="L46" s="15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9" t="str">
        <f>IFERROR(VLOOKUP(D47,DB!A:K,11,0),"")</f>
        <v/>
      </c>
      <c r="C47" s="18"/>
      <c r="D47" s="18"/>
      <c r="E47" s="103"/>
      <c r="F47" s="104"/>
      <c r="G47" s="105">
        <f ca="1">IFERROR(NOW()-F47,"-")</f>
        <v>45973.981100925928</v>
      </c>
      <c r="H47" s="104"/>
      <c r="I47" s="159" t="str">
        <f>IFERROR(VLOOKUP(D47,DB!A:F,6,0),"")</f>
        <v/>
      </c>
      <c r="J47" s="159" t="str">
        <f>IFERROR(VLOOKUP(D47,DB!A:G,7,0),"")</f>
        <v/>
      </c>
      <c r="K47" s="19"/>
      <c r="L47" s="15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9" t="str">
        <f>IFERROR(VLOOKUP(D48,DB!A:K,11,0),"")</f>
        <v/>
      </c>
      <c r="C48" s="18"/>
      <c r="D48" s="18"/>
      <c r="E48" s="103"/>
      <c r="F48" s="104"/>
      <c r="G48" s="105">
        <f ca="1">IFERROR(NOW()-F48,"-")</f>
        <v>45973.981100925928</v>
      </c>
      <c r="H48" s="104"/>
      <c r="I48" s="159" t="str">
        <f>IFERROR(VLOOKUP(D48,DB!A:F,6,0),"")</f>
        <v/>
      </c>
      <c r="J48" s="159" t="str">
        <f>IFERROR(VLOOKUP(D48,DB!A:G,7,0),"")</f>
        <v/>
      </c>
      <c r="K48" s="19"/>
      <c r="L48" s="15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9" t="str">
        <f>IFERROR(VLOOKUP(D49,DB!A:K,11,0),"")</f>
        <v/>
      </c>
      <c r="C49" s="18"/>
      <c r="D49" s="18"/>
      <c r="E49" s="103"/>
      <c r="F49" s="104"/>
      <c r="G49" s="105">
        <f ca="1">IFERROR(NOW()-F49,"-")</f>
        <v>45973.981100925928</v>
      </c>
      <c r="H49" s="104"/>
      <c r="I49" s="159" t="str">
        <f>IFERROR(VLOOKUP(D49,DB!A:F,6,0),"")</f>
        <v/>
      </c>
      <c r="J49" s="159" t="str">
        <f>IFERROR(VLOOKUP(D49,DB!A:G,7,0),"")</f>
        <v/>
      </c>
      <c r="K49" s="19"/>
      <c r="L49" s="15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9" t="str">
        <f>IFERROR(VLOOKUP(D50,DB!A:K,11,0),"")</f>
        <v/>
      </c>
      <c r="C50" s="18"/>
      <c r="D50" s="18"/>
      <c r="E50" s="103"/>
      <c r="F50" s="104"/>
      <c r="G50" s="105">
        <f ca="1">IFERROR(NOW()-F50,"-")</f>
        <v>45973.981100925928</v>
      </c>
      <c r="H50" s="104"/>
      <c r="I50" s="159" t="str">
        <f>IFERROR(VLOOKUP(D50,DB!A:F,6,0),"")</f>
        <v/>
      </c>
      <c r="J50" s="159" t="str">
        <f>IFERROR(VLOOKUP(D50,DB!A:G,7,0),"")</f>
        <v/>
      </c>
      <c r="K50" s="19"/>
      <c r="L50" s="15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9" t="str">
        <f>IFERROR(VLOOKUP(D51,DB!A:K,11,0),"")</f>
        <v/>
      </c>
      <c r="C51" s="18"/>
      <c r="D51" s="18"/>
      <c r="E51" s="103"/>
      <c r="F51" s="104"/>
      <c r="G51" s="105">
        <f ca="1">IFERROR(NOW()-F51,"-")</f>
        <v>45973.981100925928</v>
      </c>
      <c r="H51" s="104"/>
      <c r="I51" s="159" t="str">
        <f>IFERROR(VLOOKUP(D51,DB!A:F,6,0),"")</f>
        <v/>
      </c>
      <c r="J51" s="159" t="str">
        <f>IFERROR(VLOOKUP(D51,DB!A:G,7,0),"")</f>
        <v/>
      </c>
      <c r="K51" s="19"/>
      <c r="L51" s="15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9" t="str">
        <f>IFERROR(VLOOKUP(D52,DB!A:K,11,0),"")</f>
        <v/>
      </c>
      <c r="C52" s="18"/>
      <c r="D52" s="18"/>
      <c r="E52" s="103"/>
      <c r="F52" s="104"/>
      <c r="G52" s="105">
        <f ca="1">IFERROR(NOW()-F52,"-")</f>
        <v>45973.981100925928</v>
      </c>
      <c r="H52" s="104"/>
      <c r="I52" s="159" t="str">
        <f>IFERROR(VLOOKUP(D52,DB!A:F,6,0),"")</f>
        <v/>
      </c>
      <c r="J52" s="159" t="str">
        <f>IFERROR(VLOOKUP(D52,DB!A:G,7,0),"")</f>
        <v/>
      </c>
      <c r="K52" s="19"/>
      <c r="L52" s="15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9" t="str">
        <f>IFERROR(VLOOKUP(D53,DB!A:K,11,0),"")</f>
        <v/>
      </c>
      <c r="C53" s="18"/>
      <c r="D53" s="18"/>
      <c r="E53" s="103"/>
      <c r="F53" s="104"/>
      <c r="G53" s="105">
        <f ca="1">IFERROR(NOW()-F53,"-")</f>
        <v>45973.981100925928</v>
      </c>
      <c r="H53" s="104"/>
      <c r="I53" s="159" t="str">
        <f>IFERROR(VLOOKUP(D53,DB!A:F,6,0),"")</f>
        <v/>
      </c>
      <c r="J53" s="159" t="str">
        <f>IFERROR(VLOOKUP(D53,DB!A:G,7,0),"")</f>
        <v/>
      </c>
      <c r="K53" s="19"/>
      <c r="L53" s="15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9" t="str">
        <f>IFERROR(VLOOKUP(D54,DB!A:K,11,0),"")</f>
        <v/>
      </c>
      <c r="C54" s="18"/>
      <c r="D54" s="18"/>
      <c r="E54" s="103"/>
      <c r="F54" s="104"/>
      <c r="G54" s="105">
        <f ca="1">IFERROR(NOW()-F54,"-")</f>
        <v>45973.981100925928</v>
      </c>
      <c r="H54" s="104"/>
      <c r="I54" s="159" t="str">
        <f>IFERROR(VLOOKUP(D54,DB!A:F,6,0),"")</f>
        <v/>
      </c>
      <c r="J54" s="159" t="str">
        <f>IFERROR(VLOOKUP(D54,DB!A:G,7,0),"")</f>
        <v/>
      </c>
      <c r="K54" s="19"/>
      <c r="L54" s="15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9" t="str">
        <f>IFERROR(VLOOKUP(D55,DB!A:K,11,0),"")</f>
        <v/>
      </c>
      <c r="C55" s="18"/>
      <c r="D55" s="18"/>
      <c r="E55" s="103"/>
      <c r="F55" s="104"/>
      <c r="G55" s="105">
        <f ca="1">IFERROR(NOW()-F55,"-")</f>
        <v>45973.981100925928</v>
      </c>
      <c r="H55" s="104"/>
      <c r="I55" s="159" t="str">
        <f>IFERROR(VLOOKUP(D55,DB!A:F,6,0),"")</f>
        <v/>
      </c>
      <c r="J55" s="159" t="str">
        <f>IFERROR(VLOOKUP(D55,DB!A:G,7,0),"")</f>
        <v/>
      </c>
      <c r="K55" s="19"/>
      <c r="L55" s="15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9" t="str">
        <f>IFERROR(VLOOKUP(D56,DB!A:K,11,0),"")</f>
        <v/>
      </c>
      <c r="C56" s="18"/>
      <c r="D56" s="18"/>
      <c r="E56" s="103"/>
      <c r="F56" s="104"/>
      <c r="G56" s="105">
        <f ca="1">IFERROR(NOW()-F56,"-")</f>
        <v>45973.981100925928</v>
      </c>
      <c r="H56" s="104"/>
      <c r="I56" s="159" t="str">
        <f>IFERROR(VLOOKUP(D56,DB!A:F,6,0),"")</f>
        <v/>
      </c>
      <c r="J56" s="159" t="str">
        <f>IFERROR(VLOOKUP(D56,DB!A:G,7,0),"")</f>
        <v/>
      </c>
      <c r="K56" s="19"/>
      <c r="L56" s="15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9" t="str">
        <f>IFERROR(VLOOKUP(D57,DB!A:K,11,0),"")</f>
        <v/>
      </c>
      <c r="C57" s="18"/>
      <c r="D57" s="18"/>
      <c r="E57" s="103"/>
      <c r="F57" s="104"/>
      <c r="G57" s="105">
        <f ca="1">IFERROR(NOW()-F57,"-")</f>
        <v>45973.981100925928</v>
      </c>
      <c r="H57" s="104"/>
      <c r="I57" s="159" t="str">
        <f>IFERROR(VLOOKUP(D57,DB!A:F,6,0),"")</f>
        <v/>
      </c>
      <c r="J57" s="159" t="str">
        <f>IFERROR(VLOOKUP(D57,DB!A:G,7,0),"")</f>
        <v/>
      </c>
      <c r="K57" s="19"/>
      <c r="L57" s="15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9" t="str">
        <f>IFERROR(VLOOKUP(D58,DB!A:K,11,0),"")</f>
        <v/>
      </c>
      <c r="C58" s="18"/>
      <c r="D58" s="18"/>
      <c r="E58" s="103"/>
      <c r="F58" s="104"/>
      <c r="G58" s="105">
        <f ca="1">IFERROR(NOW()-F58,"-")</f>
        <v>45973.981100925928</v>
      </c>
      <c r="H58" s="104"/>
      <c r="I58" s="159" t="str">
        <f>IFERROR(VLOOKUP(D58,DB!A:F,6,0),"")</f>
        <v/>
      </c>
      <c r="J58" s="159" t="str">
        <f>IFERROR(VLOOKUP(D58,DB!A:G,7,0),"")</f>
        <v/>
      </c>
      <c r="K58" s="19"/>
      <c r="L58" s="15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9" t="str">
        <f>IFERROR(VLOOKUP(D59,DB!A:K,11,0),"")</f>
        <v/>
      </c>
      <c r="C59" s="18"/>
      <c r="D59" s="18"/>
      <c r="E59" s="103"/>
      <c r="F59" s="104"/>
      <c r="G59" s="105">
        <f ca="1">IFERROR(NOW()-F59,"-")</f>
        <v>45973.981100925928</v>
      </c>
      <c r="H59" s="104"/>
      <c r="I59" s="159" t="str">
        <f>IFERROR(VLOOKUP(D59,DB!A:F,6,0),"")</f>
        <v/>
      </c>
      <c r="J59" s="159" t="str">
        <f>IFERROR(VLOOKUP(D59,DB!A:G,7,0),"")</f>
        <v/>
      </c>
      <c r="K59" s="19"/>
      <c r="L59" s="15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9" t="str">
        <f>IFERROR(VLOOKUP(D60,DB!A:K,11,0),"")</f>
        <v/>
      </c>
      <c r="C60" s="18"/>
      <c r="D60" s="18"/>
      <c r="E60" s="103"/>
      <c r="F60" s="104"/>
      <c r="G60" s="105">
        <f ca="1">IFERROR(NOW()-F60,"-")</f>
        <v>45973.981100925928</v>
      </c>
      <c r="H60" s="104"/>
      <c r="I60" s="159" t="str">
        <f>IFERROR(VLOOKUP(D60,DB!A:F,6,0),"")</f>
        <v/>
      </c>
      <c r="J60" s="159" t="str">
        <f>IFERROR(VLOOKUP(D60,DB!A:G,7,0),"")</f>
        <v/>
      </c>
      <c r="K60" s="19"/>
      <c r="L60" s="15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0" t="str">
        <f>IFERROR(VLOOKUP(D61,DB!A:K,11,0),"")</f>
        <v/>
      </c>
      <c r="C61" s="128"/>
      <c r="D61" s="128"/>
      <c r="E61" s="129"/>
      <c r="F61" s="130"/>
      <c r="G61" s="131">
        <f ca="1">IFERROR(NOW()-F61,"-")</f>
        <v>45973.981100925928</v>
      </c>
      <c r="H61" s="130"/>
      <c r="I61" s="160" t="str">
        <f>IFERROR(VLOOKUP(D61,DB!A:F,6,0),"")</f>
        <v/>
      </c>
      <c r="J61" s="160" t="str">
        <f>IFERROR(VLOOKUP(D61,DB!A:G,7,0),"")</f>
        <v/>
      </c>
      <c r="K61" s="132"/>
      <c r="L61" s="160"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4" ca="1" si="0">IFERROR(NOW()-F2,"-")</f>
        <v>45973.981101041667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45973.981101041667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45973.981101041667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45973.981101041667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45973.981101041667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45973.981101041667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45973.981101041667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45973.981101041667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45973.981101041667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45973.981101041667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45973.981101041667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45973.981101041667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45973.981101041667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45973.981101041667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45973.981101041667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45973.981101041667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45973.981101041667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45973.981101041667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45973.981101041667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45973.981101041667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45973.981101041667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45973.981101041667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45973.981101041667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45973.981101041667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45973.981101041667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45973.981101041667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45973.981101041667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45973.981101041667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45973.981101041667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45973.981101041667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45973.981101041667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45973.981101041667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45973.981101041667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45973.981101041667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45973.981101041667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45973.981101041667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45973.981101041667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45973.981101041667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45973.981101041667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45973.981101041667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45973.981101041667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45973.981101041667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45973.981101041667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45973.981101041667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45973.981101041667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45973.981101041667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45973.981101041667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45973.981101041667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45973.981101041667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45973.981101041667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45973.981101041667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45973.981101041667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45973.981101041667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45973.981101041667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45973.981101041667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45973.981101041667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45973.981101041667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45973.981101041667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45973.981101041667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45973.981101041667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45973.981101041667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45973.981101041667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45973.981101041667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45973.981101041667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45973.981101041667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45973.981101041667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45973.981101041667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45973.981101041667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45973.981101041667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45973.981101041667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45973.981101041667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45973.981101041667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45973.981101041667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45973.981101041667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45973.981101041667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45973.981101041667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45973.981101041667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45973.981101041667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45973.981101041667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45973.981101041667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45973.981101041667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45973.981101041667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45973.981101041667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45973.981101041667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45973.981101041667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45973.981101041667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45973.981101041667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45973.981101041667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45973.981101041667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45973.981101041667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45973.981101041667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45973.981101041667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45973.981101041667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45973.981101041667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45973.981101041667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45973.981101041667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45973.981101041667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45973.981101041667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45973.981101041667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45973.981101041667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45973.981101041667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45973.981101041667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45973.981101041667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45973.981101041667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45973.981101041667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45973.981101041667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45973.981101041667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45973.981101041667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45973.981101041667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45973.981101041667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45973.981101041667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45973.981101041667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45973.981101041667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45973.981101041667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45973.981101041667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45973.981101041667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45973.981101041667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45973.981101041667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45973.981101041667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45973.981101041667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45973.981101041667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45973.981101041667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45973.981101041667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45973.981101041667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45973.981101041667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45973.981101041667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45973.981101041667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45973.981101041667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45973.981101041667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45973.981101041667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45973.981101041667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45973.981101041667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45973.981101041667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45973.981101041667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45973.981101041667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45973.981101041667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45973.981101041667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45973.981101041667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45973.981101041667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45973.981101041667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45973.981101041667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45973.981101041667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45973.981101041667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45973.981101041667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45973.981101041667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45973.981101041667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45973.981101041667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45973.981101041667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45973.981101041667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45973.981101041667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45973.981101041667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45973.981101041667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45973.981101041667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45973.981101041667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45973.981101041667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45973.981101041667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45973.981101041667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45973.981101041667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45973.981101041667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45973.981101041667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45973.981101041667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45973.981101041667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45973.981101041667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45973.981101041667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45973.981101041667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45973.981101041667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45973.981101041667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45973.981101041667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45973.981101041667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45973.981101041667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45973.981101041667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45973.981101041667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45973.981101041667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45973.981101041667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45973.981101041667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45973.981101041667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45973.981101041667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45973.981101041667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45973.981101041667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45973.981101041667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45973.981101041667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45973.981101041667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45973.981101041667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45973.981101041667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45973.981101041667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45973.981101041667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45973.981101041667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45973.981101041667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45973.981101041667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45973.981101041667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45973.981101041667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45973.981101041667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45973.981101041667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45973.981101041667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45973.981101041667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45973.981101041667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45973.981101041667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45973.981101041667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45973.981101041667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45973.981101041667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45973.981101041667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45973.981101041667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45973.981101041667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45973.981101041667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45973.981101041667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45973.981101041667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45973.981101041667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45973.981101041667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45973.981101041667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45973.981101041667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45973.981101041667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45973.981101041667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45973.981101041667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45973.981101041667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45973.981101041667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45973.981101041667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45973.981101041667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45973.981101041667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45973.981101041667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45973.981101041667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45973.981101041667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45973.981101041667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45973.981101041667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45973.981101041667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45973.981101041667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45973.981101041667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45973.981101041667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45973.981101041667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45973.981101041667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45973.981101041667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45973.981101041667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45973.981101041667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45973.981101041667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45973.981101041667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45973.981101041667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45973.981101041667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45973.981101041667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45973.981101041667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45973.981101041667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45973.981101041667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45973.981101041667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45973.981101041667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45973.981101041667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45973.981101041667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45973.981101041667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45973.981101041667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45973.981101041667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45973.981101041667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45973.981101041667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45973.981101041667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45973.981101041667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45973.981101041667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45973.981101041667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45973.981101041667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45973.981101041667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45973.981101041667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45973.981101041667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45973.981101041667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45973.981101041667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45973.981101041667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45973.981101041667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45973.981101041667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45973.981101041667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45973.981101041667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45973.981101041667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45973.981101041667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45973.981101041667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45973.981101041667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45973.981101041667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45973.981101041667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45973.981101041667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45973.981101041667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45973.981101041667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45973.981101041667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45973.981101041667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45973.981101041667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45973.981101041667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45973.981101041667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45973.981101041667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45973.981101041667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45973.981101041667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45973.981101041667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45973.981101041667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45973.981101041667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45973.981101041667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45973.981101041667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45973.981101041667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45973.981101041667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45973.981101041667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45973.981101041667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45973.981101041667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45973.981101041667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45973.981101041667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45973.981101041667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45973.981101041667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45973.981101041667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45973.981101041667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45973.981101041667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45973.981101041667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45973.981101041667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45973.981101041667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45973.981101041667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45973.981101041667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45973.981101041667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45973.981101041667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45973.981101041667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45973.981101041667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45973.981101041667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45973.981101041667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45973.981101041667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45973.981101041667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45973.981101041667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45973.981101041667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45973.981101041667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45973.981101041667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45973.981101041667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45973.981101041667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45973.981101041667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45973.981101041667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45973.981101041667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45973.981101041667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45973.981101041667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45973.981101041667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45973.981101041667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45973.981101041667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45973.981101041667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45973.981101041667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45973.981101041667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45973.981101041667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45973.981101041667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45973.981101041667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45973.981101041667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45973.981101041667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45973.981101041667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45973.981101041667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45973.981101041667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45973.981101041667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45973.981101041667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45973.981101041667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45973.981101041667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45973.981101041667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45973.981101041667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45973.981101041667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45973.981101041667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45973.981101041667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45973.981101041667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45973.981101041667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45973.981101041667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45973.981101041667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45973.981101041667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45973.981101041667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45973.981101041667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45973.981101041667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45973.981101041667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45973.981101041667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45973.981101041667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45973.981101041667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45973.981101041667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45973.981101041667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45973.981101041667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45973.981101041667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45973.981101041667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45973.981101041667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45973.981101041667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45973.981101041667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45973.981101041667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45973.981101041667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45973.981101041667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45973.981101041667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45973.981101041667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45973.981101041667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45973.981101041667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45973.981101041667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45973.981101041667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45973.981101041667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45973.981101041667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45973.981101041667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45973.981101041667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45973.981101041667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45973.981101041667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45973.981101041667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45973.981101041667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45973.981101041667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45973.981101041667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45973.981101041667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45973.981101041667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45973.981101041667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45973.981101041667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45973.981101041667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45973.981101041667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45973.981101041667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45973.981101041667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45973.981101041667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45973.981101041667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45973.981101041667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45973.981101041667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45973.981101041667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45973.981101041667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45973.981101041667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45973.981101041667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45973.981101041667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45973.981101041667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45973.981101041667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45973.981101041667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45973.981101041667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45973.981101041667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45973.981101041667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45973.981101041667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45973.981101041667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45973.981101041667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45973.981101041667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45973.981101041667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45973.981101041667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45973.981101041667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45973.981101041667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45973.981101041667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45973.981101041667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45973.981101041667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45973.981101041667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45973.981101041667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45973.981101041667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45973.981101041667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45973.981101041667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45973.981101041667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45973.981101041667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45973.981101041667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45973.981101041667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45973.981101041667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45973.981101041667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45973.981101041667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45973.981101041667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45973.981101041667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45973.981101041667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45973.981101041667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45973.981101041667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45973.981101041667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45973.981101041667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45973.981101041667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45973.981101041667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45973.981101041667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45973.981101041667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45973.981101041667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45973.981101041667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45973.981101041667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45973.981101041667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45973.981101041667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45973.981101041667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45973.981101041667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45973.981101041667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45973.981101041667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45973.981101041667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45973.981101041667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45973.981101041667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45973.981101041667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45973.981101041667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45973.981101041667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45973.981101041667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45973.981101041667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45973.981101041667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45973.981101041667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45973.981101041667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45973.981101041667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45973.981101041667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45973.981101041667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45973.981101041667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45973.981101041667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45973.981101041667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45973.981101041667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45973.981101041667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45973.981101041667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45973.981101041667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45973.981101041667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45973.981101041667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45973.981101041667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45973.981101041667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45973.981101041667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45973.981101041667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45973.981101041667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45973.981101041667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45973.981101041667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45973.981101041667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45973.981101041667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45973.981101041667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45973.981101041667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45973.981101041667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45973.981101041667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45973.981101041667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45973.981101041667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45973.981101041667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45973.981101041667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45973.981101041667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45973.981101041667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45973.981101041667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45973.981101041667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45973.981101041667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45973.981101041667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45973.981101041667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45973.981101041667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45973.981101041667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45973.981101041667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45973.981101041667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45973.981101041667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45973.981101041667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45973.981101041667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45973.981101041667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45973.981101041667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45973.981101041667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45973.981101041667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45973.981101041667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45973.981101041667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45973.981101041667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45973.981101041667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45973.981101041667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45973.981101041667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45973.981101041667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45973.981101041667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45973.981101041667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45973.981101041667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45973.981101041667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45973.981101041667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45973.981101041667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45973.981101041667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45973.981101041667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45973.981101041667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45973.981101041667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45973.981101041667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45973.981101041667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45973.981101041667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45973.981101041667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45973.981101041667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45973.981101041667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45973.981101041667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45973.981101041667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45973.981101041667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45973.981101041667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45973.981101041667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45973.981101041667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45973.981101041667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45973.981101041667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45973.981101041667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45973.981101041667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45973.981101041667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45973.981101041667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45973.981101041667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45973.981101041667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45973.981101041667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45973.981101041667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45973.981101041667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45973.981101041667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45973.981101041667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45973.981101041667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45973.981101041667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45973.981101041667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45973.981101041667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45973.981101041667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45973.981101041667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45973.981101041667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45973.981101041667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45973.981101041667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45973.981101041667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45973.981101041667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45973.981101041667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45973.981101041667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45973.981101041667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45973.981101041667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45973.981101041667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45973.981101041667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45973.981101041667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45973.981101041667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45973.981101041667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45973.981101041667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45973.981101041667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45973.981101041667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45973.981101041667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45973.981101041667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45973.981101041667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45973.981101041667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45973.981101041667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45973.981101041667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45973.981101041667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45973.981101041667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45973.981101041667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45973.981101041667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45973.981101041667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45973.981101041667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45973.981101041667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45973.981101041667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45973.981101041667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45973.981101041667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45973.981101041667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45973.981101041667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45973.981101041667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45973.981101041667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45973.981101041667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45973.981101041667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45973.981101041667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45973.981101041667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45973.981101041667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45973.981101041667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45973.981101041667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45973.981101041667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45973.981101041667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45973.981101041667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45973.981101041667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45973.981101041667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45973.981101041667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45973.981101041667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45973.981101041667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45973.981101041667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45973.981101041667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45973.981101041667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45973.981101041667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45973.981101041667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45973.981101041667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45973.981101041667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45973.981101041667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45973.981101041667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45973.981101041667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45973.981101041667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45973.981101041667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45973.981101041667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45973.981101041667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45973.981101041667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45973.981101041667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45973.981101041667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45973.981101041667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45973.981101041667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45973.981101041667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45973.981101041667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45973.981101041667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45973.981101041667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45973.981101041667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45973.981101041667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45973.981101041667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45973.981101041667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45973.981101041667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45973.981101041667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45973.981101041667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45973.981101041667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45973.981101041667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45973.981101041667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45973.981101041667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45973.981101041667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45973.981101041667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45973.981101041667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45973.981101041667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45973.981101041667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45973.981101041667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45973.981101041667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45973.981101041667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45973.981101041667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45973.981101041667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45973.981101041667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45973.981101041667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45973.981101041667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45973.981101041667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45973.981101041667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45973.981101041667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45973.981101041667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45973.981101041667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45973.981101041667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45973.981101041667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45973.981101041667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45973.981101041667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45973.981101041667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45973.981101041667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45973.981101041667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45973.981101041667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45973.981101041667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45973.981101041667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45973.981101041667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45973.981101041667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45973.981101041667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45973.981101041667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45973.981101041667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45973.981101041667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45973.981101041667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45973.981101041667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45973.981101041667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45973.981101041667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45973.981101041667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45973.981101041667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45973.981101041667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45973.981101041667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45973.981101041667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45973.981101041667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45973.981101041667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45973.981101041667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45973.981101041667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45973.981101041667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45973.981101041667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45973.981101041667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45973.981101041667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45973.981101041667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45973.981101041667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45973.981101041667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45973.981101041667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45973.981101041667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45973.981101041667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45973.981101041667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45973.981101041667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45973.981101041667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45973.981101041667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45973.981101041667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45973.981101041667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45973.981101041667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45973.981101041667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45973.981101041667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45973.981101041667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45973.981101041667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45973.981101041667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45973.981101041667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45973.981101041667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45973.981101041667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45973.981101041667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45973.981101041667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45973.981101041667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45973.981101041667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45973.981101041667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45973.981101041667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45973.981101041667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45973.981101041667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45973.981101041667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45973.981101041667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45973.981101041667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45973.981101041667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45973.981101041667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45973.981101041667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45973.981101041667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45973.981101041667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45973.981101041667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45973.981101041667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45973.981101041667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45973.981101041667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45973.981101041667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45973.981101041667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45973.981101041667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45973.981101041667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45973.981101041667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45973.981101041667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45973.981101041667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45973.981101041667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45973.981101041667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45973.981101041667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45973.981101041667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45973.981101041667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45973.981101041667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45973.981101041667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45973.981101041667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45973.981101041667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45973.981101041667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45973.981101041667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45973.981101041667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45973.981101041667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45973.981101041667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45973.981101041667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45973.981101041667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45973.981101041667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45973.981101041667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45973.981101041667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45973.981101041667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45973.981101041667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45973.981101041667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45973.981101041667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45973.981101041667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45973.981101041667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45973.981101041667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45973.981101041667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45973.981101041667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45973.981101041667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45973.981101041667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45973.981101041667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45973.981101041667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45973.981101041667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45973.981101041667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45973.981101041667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45973.981101041667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45973.981101041667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45973.981101041667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45973.981101041667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45973.981101041667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45973.981101041667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45973.981101041667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45973.981101041667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45973.981101041667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45973.981101041667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45973.981101041667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45973.981101041667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45973.981101041667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45973.981101041667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45973.981101041667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45973.981101041667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45973.981101041667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45973.981101041667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45973.981101041667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45973.981101041667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45973.981101041667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45973.981101041667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45973.981101041667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45973.981101041667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45973.981101041667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45973.981101041667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45973.981101041667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45973.981101041667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45973.981101041667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45973.981101041667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45973.981101041667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45973.981101041667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45973.981101041667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45973.981101041667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45973.981101041667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45973.981101041667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45973.981101041667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45973.981101041667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45973.981101041667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45973.981101041667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45973.981101041667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45973.981101041667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45973.981101041667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45973.981101041667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45973.981101041667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45973.981101041667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45973.981101041667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45973.981101041667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45973.981101041667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45973.981101041667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45973.981101041667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45973.981101041667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45973.981101041667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45973.981101041667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45973.981101041667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45973.981101041667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45973.981101041667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45973.981101041667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45973.981101041667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45973.981101041667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45973.981101041667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45973.981101041667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45973.981101041667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45973.981101041667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45973.981101041667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45973.981101041667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45973.981101041667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45973.981101041667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45973.981101041667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45973.981101041667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45973.981101041667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45973.981101041667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45973.981101041667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45973.981101041667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45973.981101041667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45973.981101041667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45973.981101041667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45973.981101041667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45973.981101041667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45973.981101041667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45973.981101041667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45973.981101041667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45973.981101041667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45973.981101041667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45973.981101041667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45973.981101041667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45973.981101041667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45973.981101041667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45973.981101041667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45973.981101041667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45973.981101041667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45973.981101041667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45973.981101041667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45973.981101041667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45973.981101041667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45973.981101041667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45973.981101041667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45973.981101041667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45973.981101041667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45973.981101041667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45973.981101041667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45973.981101041667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45973.981101041667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45973.981101041667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45973.981101041667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45973.981101041667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45973.981101041667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45973.981101041667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45973.981101041667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45973.981101041667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45973.981101041667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45973.981101041667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45973.981101041667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45973.981101041667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45973.981101041667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45973.981101041667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45973.981101041667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45973.981101041667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45973.981101041667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45973.981101041667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45973.981101041667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45973.981101041667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45973.981101041667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45973.981101041667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45973.981101041667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45973.981101041667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45973.981101041667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45973.981101041667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45973.981101041667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45973.981101041667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45973.981101041667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45973.981101041667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45973.981101041667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45973.981101041667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45973.981101041667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45973.981101041667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45973.981101041667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45973.981101041667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45973.981101041667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45973.981101041667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45973.981101041667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45973.981101041667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45973.981101041667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45973.981101041667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45973.981101041667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45973.981101041667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45973.981101041667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45973.981101041667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45973.981101041667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45973.981101041667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45973.981101041667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45973.981101041667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45973.981101041667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45973.981101041667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45973.981101041667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45973.981101041667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45973.981101041667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45973.981101041667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45973.981101041667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45973.981101041667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45973.981101041667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45973.981101041667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45973.981101041667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45973.981101041667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45973.981101041667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45973.981101041667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45973.981101041667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45973.981101041667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45973.981101041667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45973.981101041667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45973.981101041667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45973.981101041667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45973.981101041667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45973.981101041667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45973.981101041667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45973.981101041667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45973.981101041667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45973.981101041667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45973.981101041667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45973.981101041667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45973.981101041667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45973.981101041667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45973.981101041667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45973.981101041667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45973.981101041667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45973.981101041667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45973.981101041667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45973.981101041667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45973.981101041667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45973.981101041667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45973.981101041667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45973.981101041667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45973.981101041667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45973.981101041667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45973.981101041667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45973.981101041667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45973.981101041667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45973.981101041667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45973.981101041667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45973.981101041667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45973.981101041667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45973.981101041667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45973.981101041667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45973.981101041667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45973.981101041667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45973.981101041667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45973.981101041667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45973.981101041667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45973.981101041667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45973.981101041667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45973.981101041667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45973.981101041667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45973.981101041667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45973.981101041667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45973.981101041667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45973.981101041667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45973.981101041667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45973.981101041667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45973.981101041667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45973.981101041667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45973.981101041667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45973.981101041667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45973.981101041667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45973.981101041667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45973.981101041667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45973.981101041667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45973.981101041667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45973.981101041667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45973.981101041667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45973.981101041667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45973.981101041667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45973.981101041667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45973.981101041667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45973.981101041667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45973.981101041667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45973.981101041667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45973.981101041667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45973.981101041667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45973.981101041667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45973.981101041667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45973.981101041667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45973.981101041667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45973.981101041667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45973.981101041667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45973.981101041667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45973.981101041667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45973.981101041667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45973.981101041667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45973.981101041667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45973.981101041667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45973.981101041667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45973.981101041667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45973.981101041667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45973.981101041667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45973.981101041667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45973.981101041667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45973.981101041667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45973.981101041667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45973.981101041667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45973.981101041667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45973.981101041667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45973.981101041667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45973.981101041667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45973.981101041667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45973.981101041667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45973.981101041667</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270.5003834490708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45973.981100925928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45973.981100925928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45973.981100925928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45973.981100925928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45973.981100925928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45973.981100925928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45973.981100925928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45973.981100925928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45973.981100925928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45973.981100925928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45973.981100925928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45973.981100925928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45973.981100925928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45973.981100925928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45973.981100925928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45973.981100925928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45973.981100925928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45973.981100925928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45973.981100925928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45973.981100925928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45973.981100925928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45973.981100925928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45973.981100925928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45973.981100925928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45973.981100925928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45973.981100925928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45973.981100925928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45973.981100925928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45973.981100925928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45973.981100925928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45973.981100925928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45973.981100925928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45973.981100925928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45973.981100925928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45973.981100925928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45973.981100925928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45973.981100925928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45973.981100925928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45973.981100925928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45973.981100925928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45973.981100925928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45973.981100925928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45973.981100925928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45973.981100925928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45973.981100925928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45973.981100925928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45973.981100925928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45973.981100925928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45973.981100925928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45973.981100925928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45973.981100925928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45973.981100925928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45973.981100925928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45973.981100925928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45973.981100925928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45973.981100925928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45973.981100925928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45973.981100925928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45973.981100925928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45973.981100925928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45973.981100925928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45973.981100925928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45973.981100925928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45973.981100925928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45973.981100925928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45973.981100925928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45973.981100925928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45973.981100925928</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82.14904074074002</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39024</v>
      </c>
      <c r="F3" s="38">
        <v>45926.188877314817</v>
      </c>
      <c r="G3" s="116">
        <f t="shared" ref="G3" ca="1" si="0">IFERROR(NOW()-F3,"")</f>
        <v>47.792223726850352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39024</v>
      </c>
      <c r="F4" s="125">
        <v>45948.661111111112</v>
      </c>
      <c r="G4" s="126">
        <f t="shared" ref="G4:G15" ca="1" si="1">IFERROR(NOW()-F4,"")</f>
        <v>25.319989930554584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45973.981100925928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45973.981100925928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45973.981100925928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45973.981100925928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45973.981100925928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45973.981101041667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45973.981101041667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45973.981101041667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45973.981101041667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45973.981101041667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45973.981101041667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45973.981101041667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45973.981101041667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45973.981101041667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45973.981101041667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45973.981101041667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45973.981101041667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45973.981101041667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45973.981101041667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45973.981101041667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45973.981101041667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45973.981101041667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45973.981101041667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45973.981101041667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45973.981101041667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45973.981101041667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45973.981101041667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45973.981101041667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45973.981101041667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45973.981101041667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45973.981101041667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45973.981101041667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45973.981101041667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45973.981101041667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45973.981101041667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45973.981101041667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45973.981101041667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45973.981101041667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45973.981101041667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45973.981101041667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45973.981101041667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45973.981101041667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45973.981101041667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45973.981101041667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45973.981101041667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45973.981101041667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45973.981101041667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45973.981101041667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45973.981101041667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45973.981101041667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45973.981101041667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45973.981101041667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45973.981101041667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45973.981101041667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45973.981101041667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45973.981101041667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45973.981101041667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45973.981101041667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45973.981101041667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45973.981101041667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45973.981101041667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45973.981101041667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45973.981101041667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45973.981101041667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45973.981101041667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45973.981101041667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45973.981101041667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45973.981101041667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45973.981101041667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45973.981101041667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45973.981101041667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45973.981101041667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45973.981101041667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45973.981101041667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45973.981101041667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45973.981101041667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45973.981101041667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45973.981101041667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45973.981101041667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45973.981101041667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45973.981101041667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45973.981101041667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45973.981101041667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45973.981101041667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45973.981101041667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45973.981101041667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45973.981101041667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45973.981101041667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45973.981101041667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45973.981101041667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45973.981101041667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45973.981101041667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45973.981101041667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45973.981101041667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45973.981101041667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45973.981101041667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45973.981101041667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45973.981101041667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45973.981101041667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45973.981101041667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45973.981101041667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45973.981101041667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45973.981101041667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45973.981101041667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45973.981101041667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45973.981101041667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45973.981101041667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45973.981101041667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45973.981101041667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45973.981101041667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45973.981101041667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45973.981101041667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45973.981101041667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45973.981101041667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45973.981101041667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45973.981101041667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45973.981101041667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45973.981101041667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45973.981101041667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45973.981101041667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45973.981101041667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45973.981101041667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45973.981101041667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45973.981101041667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45973.981101041667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45973.981101041667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45973.981101041667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45973.981101041667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45973.981101041667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45973.981101041667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45973.981101041667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45973.981101041667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45973.981101041667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45973.981101041667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45973.981101041667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45973.981101041667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45973.981101041667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45973.981101041667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45973.981101041667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45973.981101041667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45973.981101041667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45973.981101041667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45973.981101041667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45973.981101041667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45973.981101041667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45973.981101041667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45973.981101041667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45973.981101041667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45973.981101041667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45973.981101041667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45973.981101041667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45973.981101041667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45973.981101041667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45973.981101041667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45973.981101041667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45973.981101041667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45973.981101041667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45973.981101041667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45973.981101041667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45973.981101041667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45973.981101041667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45973.981101041667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45973.981101041667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45973.981101041667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45973.981101041667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45973.981101041667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45973.981101041667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45973.981101041667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45973.981101041667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45973.981101041667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45973.981101041667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45973.981101041667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45973.981101041667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45973.981101041667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45973.981101041667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45973.981101041667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45973.981101041667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45973.981101041667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45973.981101041667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45973.981101041667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45973.981101041667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45973.981101041667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45973.981101041667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45973.981101041667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45973.981101041667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45973.981101041667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45973.981101041667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45973.981101041667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45973.981101041667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45973.981101041667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45973.981101041667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45973.981101041667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45973.981101041667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45973.981101041667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45973.981101041667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45973.981101041667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45973.981101041667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45973.981101041667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45973.981101041667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45973.981101041667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45973.981101041667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45973.981101041667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45973.981101041667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45973.981101041667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45973.981101041667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45973.981101041667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45973.981101041667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45973.981101041667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45973.981101041667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45973.981101041667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45973.981101041667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45973.981101041667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45973.981101041667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45973.981101041667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45973.981101041667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45973.981101041667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45973.981101041667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45973.981101041667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45973.981101041667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45973.981101041667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45973.981101041667</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39117</v>
      </c>
      <c r="B2" s="141" t="str">
        <f>IFERROR(VLOOKUP(D2,DB!A:K,11,0),"")</f>
        <v>R6</v>
      </c>
      <c r="C2" s="142">
        <v>1</v>
      </c>
      <c r="D2" s="141" t="s">
        <v>30913</v>
      </c>
      <c r="E2" s="124" t="s">
        <v>39021</v>
      </c>
      <c r="F2" s="156">
        <v>45973.331250000003</v>
      </c>
      <c r="G2" s="105">
        <f t="shared" ref="G2:G48" ca="1" si="0">IFERROR(NOW()-F2,"-")</f>
        <v>0.6498509259254206</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45973.981100925928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45973.981100925928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45973.981100925928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45973.981100925928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45973.981100925928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45973.981100925928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45973.981100925928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45973.981100925928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45973.981100925928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45973.981100925928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45973.981100925928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45973.981100925928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45973.981100925928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45973.981100925928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45973.981100925928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45973.981100925928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45973.981100925928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45973.981100925928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45973.981100925928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45973.981100925928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45973.981100925928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45973.981100925928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45973.981100925928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45973.981100925928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45973.981100925928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45973.981100925928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45973.981100925928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45973.981100925928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45973.981100925928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45973.981100925928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45973.981100925928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45973.981100925928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45973.981100925928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45973.981100925928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45973.981100925928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45973.981100925928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45973.981100925928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45973.981100925928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45973.981100925928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45973.981100925928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45973.981100925928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45973.981100925928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45973.981100925928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45973.981100925928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45973.981100925928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45973.981100925928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45973.981100925928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45973.981100925928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45973.981100925928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45973.981100925928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45973.981100925928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45973.981100925928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45973.981100925928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45973.981100925928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45973.981100925928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45973.981100925928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45973.981100925928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45973.981100925928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45973.981100925928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45973.981100925928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45973.981100925928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45973.981100925928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45973.981100925928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45973.981100925928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45973.981100925928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45973.981100925928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45973.981100925928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45973.981100925928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45973.981100925928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45973.981100925928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45973.981100925928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45973.981100925928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45973.981100925928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45973.981100925928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45973.981100925928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45973.981100925928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45973.981100925928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45973.981100925928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45973.981100925928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45973.981100925928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45973.981100925928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45973.981100925928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45973.981100925928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45973.981100925928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45973.981100925928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45973.981100925928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45973.981100925928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45973.981100925928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45973.981100925928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45973.981100925928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45973.981100925928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45973.981100925928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45973.981100925928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45973.981100925928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45973.981100925928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45973.981100925928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45973.981100925928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45973.981100925928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45973.981100925928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45973.981100925928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45973.981100925928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45973.981100925928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45973.981100925928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45973.981100925928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45973.981100925928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45973.981100925928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45973.981100925928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45973.981100925928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45973.981100925928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45973.981100925928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45973.981100925928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45973.981100925928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45973.981100925928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45973.981100925928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45973.981100925928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45973.981100925928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45973.981100925928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45973.981100925928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45973.981100925928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45973.981100925928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45973.981100925928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45973.981100925928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45973.981100925928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45973.981100925928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45973.981100925928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45973.981100925928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45973.981100925928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45973.981100925928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45973.981100925928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45973.981100925928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45973.981100925928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45973.981100925928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45973.981100925928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45973.981100925928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45973.981100925928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45973.981100925928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45973.981100925928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45973.981100925928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45973.981100925928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45973.981100925928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45973.981100925928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45973.981100925928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45973.981100925928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45973.981100925928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2025-11-12T20:34:48Z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