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79" documentId="120_S{2AC9BD13-BADA-5192-A53E-5A8FF88502F6}" xr6:coauthVersionLast="47" xr6:coauthVersionMax="47" xr10:uidLastSave="{2F94AF9D-D4EB-4471-86A9-863D05A61D26}"/>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<sst xmlns="http://schemas.openxmlformats.org/spreadsheetml/2006/main" count="181595" uniqueCount="39212">
  <si>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</si>
  <si>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</si>
  <si>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</si>
  <si>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</si>
  <si>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</si>
  <si>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</si>
  <si>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</si>
  <si>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</si>
  <si>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</si>
  <si>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</si>
  <si>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</si>
  <si>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</si>
  <si>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</si>
  <si>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</si>
  <si>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</si>
  <si>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</si>
  <si>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</si>
  <si>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</si>
  <si>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</si>
  <si>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</si>
  <si>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</si>
  <si>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</si>
  <si>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</si>
  <si>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</si>
  <si>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</si>
  <si>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</si>
  <si>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</si>
  <si>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</si>
  <si>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</si>
  <si>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</si>
  <si>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</si>
  <si>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</si>
  <si>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</si>
  <si>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</si>
  <si>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</si>
  <si>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</si>
  <si>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</si>
  <si>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</si>
  <si>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</si>
  <si>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</si>
  <si>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</si>
  <si>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</si>
  <si>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</si>
  <si>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</si>
  <si>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</si>
  <si>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</si>
  <si>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</si>
  <si>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</si>
  <si>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</si>
  <si>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</si>
  <si>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</si>
  <si>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</si>
  <si>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</si>
  <si>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</si>
  <si>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</si>
  <si>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</si>
  <si>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</si>
  <si>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</si>
  <si>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</si>
  <si>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</si>
  <si>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</si>
  <si>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</si>
  <si>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</si>
  <si>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</si>
  <si>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</si>
  <si>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</si>
  <si>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</si>
  <si>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</si>
  <si>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</si>
  <si>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</si>
  <si>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</si>
  <si>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</si>
  <si>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</si>
  <si>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</si>
  <si>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</si>
  <si>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</si>
  <si>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</si>
  <si>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</si>
  <si>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</si>
  <si>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</si>
  <si>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</si>
  <si>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</si>
  <si>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</si>
  <si>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</si>
  <si>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</si>
  <si>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</si>
  <si>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</si>
  <si>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</si>
  <si>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</si>
  <si>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</si>
  <si>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</si>
  <si>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</si>
  <si>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</si>
  <si>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</si>
  <si>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</si>
  <si>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</si>
  <si>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</si>
  <si>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</si>
  <si>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</si>
  <si>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</si>
  <si>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</si>
  <si>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</si>
  <si>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</si>
  <si>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</si>
  <si>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</si>
  <si>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</si>
  <si>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</si>
  <si>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</si>
  <si>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</si>
  <si>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</si>
  <si>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</si>
  <si>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</si>
  <si>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</si>
  <si>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</si>
  <si>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</si>
  <si>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</si>
  <si>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</si>
  <si>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</si>
  <si>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</si>
  <si>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</si>
  <si>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</si>
  <si>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</si>
  <si>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</si>
  <si>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</si>
  <si>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</si>
  <si>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</si>
  <si>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</si>
  <si>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</si>
  <si>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</si>
  <si>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</si>
  <si>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</si>
  <si>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</si>
  <si>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</si>
  <si>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</si>
  <si>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</si>
  <si>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</si>
  <si>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</si>
  <si>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</si>
  <si>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</si>
  <si>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</si>
  <si>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</si>
  <si>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</si>
  <si>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</si>
  <si>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</si>
  <si>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</si>
  <si>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</si>
  <si>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</si>
  <si>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</si>
  <si>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</si>
  <si>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</si>
  <si>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</si>
  <si>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</si>
  <si>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</si>
  <si>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</si>
  <si>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</si>
  <si>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</si>
  <si>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</si>
  <si>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</si>
  <si>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</si>
  <si>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</si>
  <si>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</si>
  <si>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</si>
  <si>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</si>
  <si>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</si>
  <si>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</si>
  <si>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</si>
  <si>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</si>
  <si>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</si>
  <si>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</si>
  <si>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</si>
  <si>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</si>
  <si>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</si>
  <si>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</si>
  <si>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</si>
  <si>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</si>
  <si>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</si>
  <si>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</si>
  <si>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</si>
  <si>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</si>
  <si>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</si>
  <si>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</si>
  <si>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</si>
  <si>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</si>
  <si>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</si>
  <si>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</si>
  <si>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</si>
  <si>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</si>
  <si>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</si>
  <si>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</si>
  <si>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</si>
  <si>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</si>
  <si>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</si>
  <si>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</si>
  <si>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</si>
  <si>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</si>
  <si>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</si>
  <si>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</si>
  <si>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</si>
  <si>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</si>
  <si>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</si>
  <si>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</si>
  <si>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</si>
  <si>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</si>
  <si>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</si>
  <si>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</si>
  <si>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</si>
  <si>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</si>
  <si>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</si>
  <si>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</si>
  <si>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</si>
  <si>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</si>
  <si>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</si>
  <si>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</si>
  <si>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</si>
  <si>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</si>
  <si>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</si>
  <si>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</si>
  <si>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</si>
  <si>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</si>
  <si>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</si>
  <si>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</si>
  <si>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</si>
  <si>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</si>
  <si>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</si>
  <si>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</si>
  <si>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</si>
  <si>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</si>
  <si>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</si>
  <si>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</si>
  <si>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</si>
  <si>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</si>
  <si>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</si>
  <si>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</si>
  <si>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</si>
  <si>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</si>
  <si>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</si>
  <si>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</si>
  <si>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</si>
  <si>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</si>
  <si>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</si>
  <si>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</si>
  <si>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</si>
  <si>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</si>
  <si>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</si>
  <si>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</si>
  <si>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</si>
  <si>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</si>
  <si>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</si>
  <si>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</si>
  <si>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</si>
  <si>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</si>
  <si>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</si>
  <si>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</si>
  <si>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</si>
  <si>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</si>
  <si>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</si>
  <si>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</si>
  <si>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</si>
  <si>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</si>
  <si>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</si>
  <si>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</si>
  <si>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</si>
  <si>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</si>
  <si>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</si>
  <si>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</si>
  <si>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</si>
  <si>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</si>
  <si>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</si>
  <si>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</si>
  <si>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</si>
  <si>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</si>
  <si>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</si>
  <si>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</si>
  <si>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</si>
  <si>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</si>
  <si>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</si>
  <si>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</si>
  <si>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</si>
  <si>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</si>
  <si>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</si>
  <si>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</si>
  <si>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</si>
  <si>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</si>
  <si>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</si>
  <si>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</si>
  <si>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</si>
  <si>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</si>
  <si>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</si>
  <si>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</si>
  <si>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</si>
  <si>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</si>
  <si>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</si>
  <si>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</si>
  <si>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</si>
  <si>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</si>
  <si>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</si>
  <si>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</si>
  <si>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</si>
  <si>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</si>
  <si>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</si>
  <si>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</si>
  <si>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</si>
  <si>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</si>
  <si>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</si>
  <si>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</si>
  <si>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</si>
  <si>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</si>
  <si>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</si>
  <si>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</si>
  <si>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</si>
  <si>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</si>
  <si>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</si>
  <si>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</si>
  <si>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</si>
  <si>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</si>
  <si>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</si>
  <si>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</si>
  <si>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</si>
  <si>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</si>
  <si>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</si>
  <si>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</si>
  <si>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</si>
  <si>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</si>
  <si>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</si>
  <si>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</si>
  <si>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</si>
  <si>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</si>
  <si>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</si>
  <si>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</si>
  <si>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</si>
  <si>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</si>
  <si>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</si>
  <si>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</si>
  <si>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</si>
  <si>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</si>
  <si>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</si>
  <si>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</si>
  <si>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</si>
  <si>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</si>
  <si>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</si>
  <si>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</si>
  <si>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</si>
  <si>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</si>
  <si>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</si>
  <si>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</si>
  <si>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</si>
  <si>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</si>
  <si>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</si>
  <si>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</si>
  <si>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</si>
  <si>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</si>
  <si>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</si>
  <si>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</si>
  <si>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</si>
  <si>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</si>
  <si>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</si>
  <si>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</si>
  <si>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</si>
  <si>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</si>
  <si>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</si>
  <si>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</si>
  <si>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</si>
  <si>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</si>
  <si>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</si>
  <si>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</si>
  <si>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</si>
  <si>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</si>
  <si>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</si>
  <si>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</si>
  <si>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</si>
  <si>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</si>
  <si>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</si>
  <si>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</si>
  <si>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</si>
  <si>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</si>
  <si>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</si>
  <si>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</si>
  <si>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</si>
  <si>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</si>
  <si>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</si>
  <si>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</si>
  <si>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</si>
  <si>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</si>
  <si>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</si>
  <si>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</si>
  <si>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</si>
  <si>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</si>
  <si>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</si>
  <si>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</si>
  <si>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</si>
  <si>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</si>
  <si>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</si>
  <si>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</si>
  <si>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</si>
  <si>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</si>
  <si>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</si>
  <si>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</si>
  <si>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</si>
  <si>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</si>
  <si>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</si>
  <si>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</si>
  <si>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</si>
  <si>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</si>
  <si>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</si>
  <si>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</si>
  <si>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</si>
  <si>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</si>
  <si>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</si>
  <si>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</si>
  <si>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</si>
  <si>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</si>
  <si>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</si>
  <si>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</si>
  <si>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</si>
  <si>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</si>
  <si>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</si>
  <si>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</si>
  <si>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</si>
  <si>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</si>
  <si>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</si>
  <si>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</si>
  <si>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</si>
  <si>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</si>
  <si>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</si>
  <si>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</si>
  <si>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</si>
  <si>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</si>
  <si>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</si>
  <si>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</si>
  <si>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</si>
  <si>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</si>
  <si>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</si>
  <si>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</si>
  <si>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</si>
  <si>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</si>
  <si>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</si>
  <si>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</si>
  <si>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</si>
  <si>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</si>
  <si>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</si>
  <si>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</si>
  <si>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</si>
  <si>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</si>
  <si>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</si>
  <si>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</si>
  <si>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</si>
  <si>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</si>
  <si>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</si>
  <si>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</si>
  <si>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</si>
  <si>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</si>
  <si>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</si>
  <si>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</si>
  <si>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</si>
  <si>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</si>
  <si>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</si>
  <si>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</si>
  <si>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</si>
  <si>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</si>
  <si>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</si>
  <si>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</si>
  <si>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</si>
  <si>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</si>
  <si>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</si>
  <si>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</si>
  <si>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</si>
  <si>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</si>
  <si>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</si>
  <si>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</si>
  <si>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</si>
  <si>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</si>
  <si>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</si>
  <si>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</si>
  <si>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</si>
  <si>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</si>
  <si>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</si>
  <si>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</si>
  <si>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</si>
  <si>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</si>
  <si>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</si>
  <si>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</si>
  <si>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</si>
  <si>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</si>
  <si>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</si>
  <si>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</si>
  <si>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</si>
  <si>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</si>
  <si>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</si>
  <si>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</si>
  <si>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</si>
  <si>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</si>
  <si>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</si>
  <si>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</si>
  <si>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</si>
  <si>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</si>
  <si>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</si>
  <si>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</si>
  <si>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</si>
  <si>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</si>
  <si>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</si>
  <si>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</si>
  <si>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</si>
  <si>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</si>
  <si>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</si>
  <si>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</si>
  <si>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</si>
  <si>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</si>
  <si>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</si>
  <si>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</si>
  <si>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</si>
  <si>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</si>
  <si>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</si>
  <si>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</si>
  <si>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</si>
  <si>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</si>
  <si>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</si>
  <si>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</si>
  <si>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</si>
  <si>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</si>
  <si>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</si>
  <si>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</si>
  <si>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</si>
  <si>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</si>
  <si>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</si>
  <si>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</si>
  <si>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</si>
  <si>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</si>
  <si>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</si>
  <si>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</si>
  <si>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</si>
  <si>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</si>
  <si>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</si>
  <si>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</si>
  <si>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</si>
  <si>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</si>
  <si>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</si>
  <si>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</si>
  <si>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</si>
  <si>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</si>
  <si>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</si>
  <si>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</si>
  <si>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</si>
  <si>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</si>
  <si>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</si>
  <si>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</si>
  <si>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</si>
  <si>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</si>
  <si>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</si>
  <si>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</si>
  <si>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</si>
  <si>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</si>
  <si>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</si>
  <si>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</si>
  <si>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</si>
  <si>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</si>
  <si>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</si>
  <si>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</si>
  <si>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</si>
  <si>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</si>
  <si>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</si>
  <si>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</si>
  <si>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</si>
  <si>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</si>
  <si>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</si>
  <si>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</si>
  <si>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</si>
  <si>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</si>
  <si>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</si>
  <si>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</si>
  <si>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</si>
  <si>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</si>
  <si>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</si>
  <si>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</si>
  <si>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</si>
  <si>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</si>
  <si>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</si>
  <si>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</si>
  <si>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</si>
  <si>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</si>
  <si>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</si>
  <si>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</si>
  <si>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</si>
  <si>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</si>
  <si>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</si>
  <si>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</si>
  <si>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</si>
  <si>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</si>
  <si>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</si>
  <si>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</si>
  <si>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</si>
  <si>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</si>
  <si>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</si>
  <si>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</si>
  <si>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</si>
  <si>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</si>
  <si>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</si>
  <si>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</si>
  <si>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</si>
  <si>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</si>
  <si>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</si>
  <si>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</si>
  <si>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</si>
  <si>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</si>
  <si>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</si>
  <si>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</si>
  <si>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</si>
  <si>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</si>
  <si>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</si>
  <si>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</si>
  <si>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</si>
  <si>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</si>
  <si>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</si>
  <si>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</si>
  <si>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</si>
  <si>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</si>
  <si>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</si>
  <si>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</si>
  <si>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</si>
  <si>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</si>
  <si>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</si>
  <si>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</si>
  <si>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</si>
  <si>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</si>
  <si>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</si>
  <si>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</si>
  <si>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</si>
  <si>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</si>
  <si>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</si>
  <si>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</si>
  <si>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</si>
  <si>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</si>
  <si>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</si>
  <si>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</si>
  <si>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</si>
  <si>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</si>
  <si>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</si>
  <si>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</si>
  <si>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</si>
  <si>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</si>
  <si>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</si>
  <si>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</si>
  <si>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</si>
  <si>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</si>
  <si>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</si>
  <si>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</si>
  <si>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</si>
  <si>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</si>
  <si>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</si>
  <si>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</si>
  <si>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</si>
  <si>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</si>
  <si>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</si>
  <si>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</si>
  <si>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</si>
  <si>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</si>
  <si>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</si>
  <si>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</si>
  <si>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</si>
  <si>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</si>
  <si>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</si>
  <si>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</si>
  <si>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</si>
  <si>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</si>
  <si>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</si>
  <si>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</si>
  <si>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</si>
  <si>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</si>
  <si>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</si>
  <si>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</si>
  <si>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</si>
  <si>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</si>
  <si>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</si>
  <si>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</si>
  <si>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</si>
  <si>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</si>
  <si>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</si>
  <si>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</si>
  <si>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</si>
  <si>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</si>
  <si>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</si>
  <si>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</si>
  <si>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</si>
  <si>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</si>
  <si>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</si>
  <si>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</si>
  <si>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</si>
  <si>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</si>
  <si>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</si>
  <si>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</si>
  <si>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</si>
  <si>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</si>
  <si>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</si>
  <si>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</si>
  <si>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</si>
  <si>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</si>
  <si>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</si>
  <si>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</si>
  <si>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</si>
  <si>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</si>
  <si>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</si>
  <si>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</si>
  <si>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</si>
  <si>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</si>
  <si>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</si>
  <si>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</si>
  <si>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</si>
  <si>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</si>
  <si>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</si>
  <si>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</si>
  <si>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</si>
  <si>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</si>
  <si>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</si>
  <si>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</si>
  <si>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</si>
  <si>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</si>
  <si>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</si>
  <si>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</si>
  <si>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</si>
  <si>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</si>
  <si>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</si>
  <si>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</si>
  <si>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</si>
  <si>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</si>
  <si>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</si>
  <si>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</si>
  <si>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</si>
  <si>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</si>
  <si>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</si>
  <si>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</si>
  <si>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</si>
  <si>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</si>
  <si>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</si>
  <si>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</si>
  <si>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</si>
  <si>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</si>
  <si>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</si>
  <si>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</si>
  <si>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</si>
  <si>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</si>
  <si>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</si>
  <si>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</si>
  <si>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</si>
  <si>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</si>
  <si>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</si>
  <si>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</si>
  <si>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</si>
  <si>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</si>
  <si>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</si>
  <si>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</si>
  <si>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</si>
  <si>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</si>
  <si>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</si>
  <si>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</si>
  <si>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</si>
  <si>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</si>
  <si>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</si>
  <si>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</si>
  <si>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</si>
  <si>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</si>
  <si>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</si>
  <si>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</si>
  <si>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</si>
  <si>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</si>
  <si>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</si>
  <si>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</si>
  <si>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</si>
  <si>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</si>
  <si>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</si>
  <si>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</si>
  <si>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</si>
  <si>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</si>
  <si>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</si>
  <si>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</si>
  <si>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</si>
  <si>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</si>
  <si>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</si>
  <si>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</si>
  <si>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</si>
  <si>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</si>
  <si>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</si>
  <si>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</si>
  <si>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</si>
  <si>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</si>
  <si>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</si>
  <si>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</si>
  <si>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</si>
  <si>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</si>
  <si>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</si>
  <si>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</si>
  <si>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</si>
  <si>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</si>
  <si>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</si>
  <si>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</si>
  <si>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</si>
  <si>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</si>
  <si>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</si>
  <si>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</si>
  <si>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</si>
  <si>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</si>
  <si>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</si>
  <si>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</si>
  <si>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</si>
  <si>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</si>
  <si>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</si>
  <si>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</si>
  <si>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</si>
  <si>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</si>
  <si>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</si>
  <si>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</si>
  <si>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</si>
  <si>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</si>
  <si>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</si>
  <si>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</si>
  <si>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</si>
  <si>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</si>
  <si>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</si>
  <si>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</si>
  <si>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</si>
  <si>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</si>
  <si>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</si>
  <si>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</si>
  <si>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</si>
  <si>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</si>
  <si>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</si>
  <si>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</si>
  <si>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</si>
  <si>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</si>
  <si>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</si>
  <si>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</si>
  <si>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</si>
  <si>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</si>
  <si>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</si>
  <si>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</si>
  <si>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</si>
  <si>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</si>
  <si>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</si>
  <si>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</si>
  <si>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</si>
  <si>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</si>
  <si>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</si>
  <si>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</si>
  <si>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</si>
  <si>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</si>
  <si>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</si>
  <si>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</si>
  <si>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</si>
  <si>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</si>
  <si>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</si>
  <si>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</si>
  <si>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</si>
  <si>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</si>
  <si>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</si>
  <si>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</si>
  <si>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</si>
  <si>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</si>
  <si>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</si>
  <si>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</si>
  <si>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</si>
  <si>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</si>
  <si>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</si>
  <si>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</si>
  <si>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</si>
  <si>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</si>
  <si>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</si>
  <si>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</si>
  <si>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</si>
  <si>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</si>
  <si>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</si>
  <si>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</si>
  <si>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</si>
  <si>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</si>
  <si>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</si>
  <si>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</si>
  <si>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</si>
  <si>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</si>
  <si>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</si>
  <si>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</si>
  <si>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</si>
  <si>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</si>
  <si>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</si>
  <si>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</si>
  <si>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</si>
  <si>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</si>
  <si>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</si>
  <si>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</si>
  <si>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</si>
  <si>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</si>
  <si>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</si>
  <si>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</si>
  <si>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</si>
  <si>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</si>
  <si>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</si>
  <si>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</si>
  <si>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</si>
  <si>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</si>
  <si>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</si>
  <si>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</si>
  <si>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</si>
  <si>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</si>
  <si>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</si>
  <si>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</si>
  <si>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</si>
  <si>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</si>
  <si>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</si>
  <si>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</si>
  <si>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</si>
  <si>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</si>
  <si>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</si>
  <si>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</si>
  <si>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</si>
  <si>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</si>
  <si>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</si>
  <si>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</si>
  <si>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</si>
  <si>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</si>
  <si>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</si>
  <si>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</si>
  <si>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</si>
  <si>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</si>
  <si>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</si>
  <si>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</si>
  <si>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</si>
  <si>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</si>
  <si>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</si>
  <si>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</si>
  <si>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</si>
  <si>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</si>
  <si>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</si>
  <si>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</si>
  <si>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</si>
  <si>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</si>
  <si>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</si>
  <si>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</si>
  <si>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</si>
  <si>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</si>
  <si>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</si>
  <si>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</si>
  <si>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</si>
  <si>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</si>
  <si>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</si>
  <si>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</si>
  <si>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</si>
  <si>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</si>
  <si>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</si>
  <si>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</si>
  <si>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</si>
  <si>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</si>
  <si>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</si>
  <si>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</si>
  <si>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</si>
  <si>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</si>
  <si>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</si>
  <si>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</si>
  <si>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</si>
  <si>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</si>
  <si>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</si>
  <si>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</si>
  <si>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</si>
  <si>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</si>
  <si>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</si>
  <si>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</si>
  <si>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</si>
  <si>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</si>
  <si>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</si>
  <si>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</si>
  <si>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</si>
  <si>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</si>
  <si>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</si>
  <si>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</si>
  <si>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</si>
  <si>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</si>
  <si>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</si>
  <si>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</si>
  <si>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</si>
  <si>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</si>
  <si>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</si>
  <si>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</si>
  <si>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</si>
  <si>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</si>
  <si>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</si>
  <si>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</si>
  <si>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</si>
  <si>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</si>
  <si>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</si>
  <si>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</si>
  <si>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</si>
  <si>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</si>
  <si>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</si>
  <si>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</si>
  <si>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</si>
  <si>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</si>
  <si>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</si>
  <si>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</si>
  <si>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</si>
  <si>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</si>
  <si>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</si>
  <si>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</si>
  <si>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</si>
  <si>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</si>
  <si>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</si>
  <si>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</si>
  <si>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</si>
  <si>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</si>
  <si>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</si>
  <si>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</si>
  <si>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</si>
  <si>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</si>
  <si>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</si>
  <si>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</si>
  <si>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</si>
  <si>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</si>
  <si>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</si>
  <si>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</si>
  <si>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</si>
  <si>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</si>
  <si>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</si>
  <si>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</si>
  <si>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</si>
  <si>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</si>
  <si>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</si>
  <si>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</si>
  <si>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</si>
  <si>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</si>
  <si>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</si>
  <si>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</si>
  <si>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</si>
  <si>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</si>
  <si>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</si>
  <si>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</si>
  <si>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</si>
  <si>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</si>
  <si>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</si>
  <si>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</si>
  <si>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</si>
  <si>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</si>
  <si>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</si>
  <si>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</si>
  <si>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</si>
  <si>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</si>
  <si>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</si>
  <si>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</si>
  <si>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</si>
  <si>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</si>
  <si>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</si>
  <si>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</si>
  <si>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</si>
  <si>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</si>
  <si>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</si>
  <si>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</si>
  <si>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</si>
  <si>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</si>
  <si>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</si>
  <si>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</si>
  <si>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</si>
  <si>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</si>
  <si>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</si>
  <si>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</si>
  <si>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</si>
  <si>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</si>
  <si>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</si>
  <si>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</si>
  <si>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</si>
  <si>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</si>
  <si>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</si>
  <si>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</si>
  <si>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</si>
  <si>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</si>
  <si>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</si>
  <si>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</si>
  <si>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</si>
  <si>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</si>
  <si>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</si>
  <si>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</si>
  <si>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</si>
  <si>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</si>
  <si>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</si>
  <si>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</si>
  <si>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</si>
  <si>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</si>
  <si>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</si>
  <si>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</si>
  <si>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</si>
  <si>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</si>
  <si>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</si>
  <si>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</si>
  <si>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</si>
  <si>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</si>
  <si>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</si>
  <si>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</si>
  <si>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</si>
  <si>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</si>
  <si>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</si>
  <si>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</si>
  <si>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</si>
  <si>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</si>
  <si>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</si>
  <si>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</si>
  <si>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</si>
  <si>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</si>
  <si>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</si>
  <si>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</si>
  <si>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</si>
  <si>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</si>
  <si>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</si>
  <si>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</si>
  <si>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</si>
  <si>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</si>
  <si>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</si>
  <si>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</si>
  <si>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</si>
  <si>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</si>
  <si>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</si>
  <si>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</si>
  <si>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</si>
  <si>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</si>
  <si>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</si>
  <si>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</si>
  <si>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</si>
  <si>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</si>
  <si>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</si>
  <si>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</si>
  <si>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</si>
  <si>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</si>
  <si>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</si>
  <si>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</si>
  <si>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</si>
  <si>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</si>
  <si>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</si>
  <si>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</si>
  <si>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</si>
  <si>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</si>
  <si>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</si>
  <si>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</si>
  <si>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</si>
  <si>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</si>
  <si>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</si>
  <si>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</si>
  <si>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</si>
  <si>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</si>
  <si>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</si>
  <si>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</si>
  <si>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</si>
  <si>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</si>
  <si>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</si>
  <si>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</si>
  <si>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</si>
  <si>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</si>
  <si>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</si>
  <si>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</si>
  <si>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</si>
  <si>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</si>
  <si>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</si>
  <si>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</si>
  <si>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</si>
  <si>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</si>
  <si>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</si>
  <si>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</si>
  <si>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</si>
  <si>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</si>
  <si>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</si>
  <si>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</si>
  <si>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</si>
  <si>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</si>
  <si>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</si>
  <si>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</si>
  <si>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</si>
  <si>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</si>
  <si>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</si>
  <si>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</si>
  <si>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</si>
  <si>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</si>
  <si>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</si>
  <si>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</si>
  <si>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</si>
  <si>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</si>
  <si>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</si>
  <si>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</si>
  <si>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</si>
  <si>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</si>
  <si>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</si>
  <si>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</si>
  <si>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</si>
  <si>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</si>
  <si>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</si>
  <si>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</si>
  <si>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</si>
  <si>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</si>
  <si>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</si>
  <si>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</si>
  <si>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</si>
  <si>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</si>
  <si>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</si>
  <si>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</si>
  <si>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</si>
  <si>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</si>
  <si>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</si>
  <si>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</si>
  <si>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</si>
  <si>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</si>
  <si>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</si>
  <si>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</si>
  <si>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</si>
  <si>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</si>
  <si>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</si>
  <si>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</si>
  <si>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</si>
  <si>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</si>
  <si>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</si>
  <si>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</si>
  <si>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</si>
  <si>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</si>
  <si>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</si>
  <si>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</si>
  <si>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</si>
  <si>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</si>
  <si>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</si>
  <si>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</si>
  <si>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</si>
  <si>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</si>
  <si>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</si>
  <si>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</si>
  <si>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</si>
  <si>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</si>
  <si>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</si>
  <si>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</si>
  <si>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</si>
  <si>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</si>
  <si>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</si>
  <si>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</si>
  <si>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</si>
  <si>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</si>
  <si>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</si>
  <si>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</si>
  <si>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</si>
  <si>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</si>
  <si>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</si>
  <si>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</si>
  <si>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</si>
  <si>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</si>
  <si>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</si>
  <si>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</si>
  <si>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</si>
  <si>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</si>
  <si>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</si>
  <si>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</si>
  <si>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</si>
  <si>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</si>
  <si>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</si>
  <si>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</si>
  <si>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</si>
  <si>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</si>
  <si>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</si>
  <si>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</si>
  <si>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</si>
  <si>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</si>
  <si>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</si>
  <si>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</si>
  <si>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</si>
  <si>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</si>
  <si>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</si>
  <si>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</si>
  <si>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</si>
  <si>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</si>
  <si>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</si>
  <si>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</si>
  <si>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</si>
  <si>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</si>
  <si>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</si>
  <si>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</si>
  <si>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</si>
  <si>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</si>
  <si>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</si>
  <si>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</si>
  <si>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</si>
  <si>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</si>
  <si>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</si>
  <si>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</si>
  <si>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</si>
  <si>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</si>
  <si>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</si>
  <si>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</si>
  <si>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</si>
  <si>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</si>
  <si>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</si>
  <si>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</si>
  <si>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</si>
  <si>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</si>
  <si>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</si>
  <si>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</si>
  <si>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</si>
  <si>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</si>
  <si>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</si>
  <si>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</si>
  <si>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</si>
  <si>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</si>
  <si>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</si>
  <si>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</si>
  <si>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</si>
  <si>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</si>
  <si>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</si>
  <si>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</si>
  <si>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</si>
  <si>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</si>
  <si>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</si>
  <si>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</si>
  <si>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</si>
  <si>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</si>
  <si>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</si>
  <si>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</si>
  <si>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</si>
  <si>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</si>
  <si>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</si>
  <si>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</si>
  <si>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</si>
  <si>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</si>
  <si>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</si>
  <si>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</si>
  <si>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</si>
  <si>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</si>
  <si>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</si>
  <si>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</si>
  <si>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</si>
  <si>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</si>
  <si>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</si>
  <si>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</si>
  <si>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</si>
  <si>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</si>
  <si>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</si>
  <si>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</si>
  <si>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</si>
  <si>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</si>
  <si>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</si>
  <si>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</si>
  <si>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</si>
  <si>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</si>
  <si>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</si>
  <si>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</si>
  <si>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</si>
  <si>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</si>
  <si>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</si>
  <si>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</si>
  <si>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</si>
  <si>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</si>
  <si>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</si>
  <si>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</si>
  <si>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</si>
  <si>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</si>
  <si>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</si>
  <si>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</si>
  <si>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</si>
  <si>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</si>
  <si>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</si>
  <si>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</si>
  <si>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</si>
  <si>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</si>
  <si>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</si>
  <si>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</si>
  <si>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</si>
  <si>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</si>
  <si>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</si>
  <si>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</si>
  <si>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</si>
  <si>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</si>
  <si>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</si>
  <si>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</si>
  <si>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</si>
  <si>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</si>
  <si>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</si>
  <si>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</si>
  <si>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</si>
  <si>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</si>
  <si>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</si>
  <si>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</si>
  <si>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</si>
  <si>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</si>
  <si>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</si>
  <si>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</si>
  <si>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</si>
  <si>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</si>
  <si>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</si>
  <si>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</si>
  <si>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</si>
  <si>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</si>
  <si>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</si>
  <si>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</si>
  <si>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</si>
  <si>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</si>
  <si>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</si>
  <si>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</si>
  <si>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</si>
  <si>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</si>
  <si>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</si>
  <si>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</si>
  <si>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</si>
  <si>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</si>
  <si>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</si>
  <si>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</si>
  <si>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</si>
  <si>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</si>
  <si>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</si>
  <si>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</si>
  <si>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</si>
  <si>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</si>
  <si>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</si>
  <si>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</si>
  <si>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</si>
  <si>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</si>
  <si>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</si>
  <si>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</si>
  <si>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</si>
  <si>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</si>
  <si>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</si>
  <si>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</si>
  <si>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</si>
  <si>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</si>
  <si>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</si>
  <si>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</si>
  <si>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</si>
  <si>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</si>
  <si>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</si>
  <si>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</si>
  <si>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</si>
  <si>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</si>
  <si>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</si>
  <si>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</si>
  <si>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</si>
  <si>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</si>
  <si>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</si>
  <si>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</si>
  <si>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</si>
  <si>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</si>
  <si>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</si>
  <si>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</si>
  <si>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</si>
  <si>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</si>
  <si>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</si>
  <si>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</si>
  <si>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</si>
  <si>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</si>
  <si>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</si>
  <si>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</si>
  <si>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</si>
  <si>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</si>
  <si>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</si>
  <si>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</si>
  <si>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</si>
  <si>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</si>
  <si>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</si>
  <si>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</si>
  <si>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</si>
  <si>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</si>
  <si>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</si>
  <si>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</si>
  <si>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</si>
  <si>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</si>
  <si>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</si>
  <si>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</si>
  <si>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</si>
  <si>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</si>
  <si>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</si>
  <si>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</si>
  <si>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</si>
  <si>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</si>
  <si>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</si>
  <si>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</si>
  <si>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</si>
  <si>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</si>
  <si>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</si>
  <si>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</si>
  <si>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</si>
  <si>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</si>
  <si>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</si>
  <si>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</si>
  <si>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</si>
  <si>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</si>
  <si>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</si>
  <si>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</si>
  <si>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</si>
  <si>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</si>
  <si>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</si>
  <si>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</si>
  <si>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</si>
  <si>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</si>
  <si>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</si>
  <si>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</si>
  <si>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</si>
  <si>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</si>
  <si>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</si>
  <si>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</si>
  <si>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</si>
  <si>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</si>
  <si>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</si>
  <si>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</si>
  <si>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</si>
  <si>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</si>
  <si>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</si>
  <si>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</si>
  <si>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</si>
  <si>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</si>
  <si>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</si>
  <si>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</si>
  <si>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</si>
  <si>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</si>
  <si>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</si>
  <si>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</si>
  <si>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</si>
  <si>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</si>
  <si>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</si>
  <si>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</si>
  <si>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</si>
  <si>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</si>
  <si>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</si>
  <si>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</si>
  <si>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</si>
  <si>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</si>
  <si>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</si>
  <si>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</si>
  <si>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</si>
  <si>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</si>
  <si>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</si>
  <si>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</si>
  <si>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</si>
  <si>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</si>
  <si>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</si>
  <si>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</si>
  <si>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</si>
  <si>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</si>
  <si>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</si>
  <si>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</si>
  <si>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</si>
  <si>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</si>
  <si>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</si>
  <si>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</si>
  <si>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</si>
  <si>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</si>
  <si>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</si>
  <si>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</si>
  <si>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</si>
  <si>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</si>
  <si>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</si>
  <si>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</si>
  <si>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</si>
  <si>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</si>
  <si>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</si>
  <si>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</si>
  <si>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</si>
  <si>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</si>
  <si>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</si>
  <si>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</si>
  <si>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</si>
  <si>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</si>
  <si>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</si>
  <si>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</si>
  <si>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</si>
  <si>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</si>
  <si>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</si>
  <si>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</si>
  <si>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</si>
  <si>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</si>
  <si>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</si>
  <si>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</si>
  <si>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</si>
  <si>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</si>
  <si>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</si>
  <si>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</si>
  <si>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</si>
  <si>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</si>
  <si>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</si>
  <si>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</si>
  <si>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</si>
  <si>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</si>
  <si>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</si>
  <si>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</si>
  <si>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</si>
  <si>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</si>
  <si>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</si>
  <si>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</si>
  <si>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</si>
  <si>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</si>
  <si>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</si>
  <si>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</si>
  <si>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</si>
  <si>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</si>
  <si>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</si>
  <si>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</si>
  <si>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</si>
  <si>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</si>
  <si>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</si>
  <si>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</si>
  <si>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</si>
  <si>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</si>
  <si>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</si>
  <si>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</si>
  <si>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</si>
  <si>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</si>
  <si>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</si>
  <si>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</si>
  <si>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</si>
  <si>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</si>
  <si>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</si>
  <si>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</si>
  <si>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</si>
  <si>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</si>
  <si>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</si>
  <si>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</si>
  <si>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</si>
  <si>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</si>
  <si>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</si>
  <si>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</si>
  <si>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</si>
  <si>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</si>
  <si>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</si>
  <si>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</si>
  <si>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</si>
  <si>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</si>
  <si>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</si>
  <si>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</si>
  <si>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</si>
  <si>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</si>
  <si>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</si>
  <si>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</si>
  <si>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</si>
  <si>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</si>
  <si>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</si>
  <si>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</si>
  <si>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</si>
  <si>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</si>
  <si>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</si>
  <si>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</si>
  <si>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</si>
  <si>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</si>
  <si>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</si>
  <si>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</si>
  <si>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</si>
  <si>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</si>
  <si>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</si>
  <si>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</si>
  <si>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</si>
  <si>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</si>
  <si>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</si>
  <si>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</si>
  <si>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</si>
  <si>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</si>
  <si>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</si>
  <si>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</si>
  <si>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</si>
  <si>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</si>
  <si>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</si>
  <si>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</si>
  <si>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</si>
  <si>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</si>
  <si>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</si>
  <si>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</si>
  <si>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</si>
  <si>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</si>
  <si>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</si>
  <si>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</si>
  <si>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</si>
  <si>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</si>
  <si>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</si>
  <si>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</si>
  <si>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</si>
  <si>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</si>
  <si>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</si>
  <si>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</si>
  <si>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</si>
  <si>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</si>
  <si>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</si>
  <si>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</si>
  <si>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</si>
  <si>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</si>
  <si>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</si>
  <si>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</si>
  <si>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</si>
  <si>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</si>
  <si>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</si>
  <si>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</si>
  <si>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</si>
  <si>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</si>
  <si>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</si>
  <si>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</si>
  <si>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</si>
  <si>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</si>
  <si>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</si>
  <si>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</si>
  <si>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</si>
  <si>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</si>
  <si>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</si>
  <si>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</si>
  <si>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</si>
  <si>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</si>
  <si>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</si>
  <si>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</si>
  <si>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</si>
  <si>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</si>
  <si>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</si>
  <si>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</si>
  <si>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</si>
  <si>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</si>
  <si>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</si>
  <si>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</si>
  <si>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</si>
  <si>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</si>
  <si>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</si>
  <si>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</si>
  <si>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</si>
  <si>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</si>
  <si>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</si>
  <si>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</si>
  <si>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</si>
  <si>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</si>
  <si>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</si>
  <si>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</si>
  <si>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</si>
  <si>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</si>
  <si>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</si>
  <si>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</si>
  <si>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</si>
  <si>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</si>
  <si>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</si>
  <si>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</si>
  <si>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</si>
  <si>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</si>
  <si>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</si>
  <si>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</si>
  <si>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</si>
  <si>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</si>
  <si>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</si>
  <si>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</si>
  <si>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</si>
  <si>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</si>
  <si>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</si>
  <si>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</si>
  <si>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</si>
  <si>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</si>
  <si>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</si>
  <si>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</si>
  <si>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</si>
  <si>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</si>
  <si>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</si>
  <si>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</si>
  <si>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</si>
  <si>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</si>
  <si>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</si>
  <si>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</si>
  <si>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</si>
  <si>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</si>
  <si>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</si>
  <si>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</si>
  <si>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</si>
  <si>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</si>
  <si>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</si>
  <si>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</si>
  <si>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</si>
  <si>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</si>
  <si>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</si>
  <si>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</si>
  <si>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</si>
  <si>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</si>
  <si>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</si>
  <si>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</si>
  <si>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</si>
  <si>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</si>
  <si>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</si>
  <si>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</si>
  <si>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</si>
  <si>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</si>
  <si>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</si>
  <si>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</si>
  <si>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</si>
  <si>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</si>
  <si>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</si>
  <si>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</si>
  <si>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</si>
  <si>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</si>
  <si>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</si>
  <si>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</si>
  <si>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</si>
  <si>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</si>
  <si>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</si>
  <si>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</si>
  <si>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</si>
  <si>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</si>
  <si>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</si>
  <si>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</si>
  <si>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</si>
  <si>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</si>
  <si>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</si>
  <si>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</si>
  <si>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</si>
  <si>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</si>
  <si>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</si>
  <si>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</si>
  <si>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</si>
  <si>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</si>
  <si>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</si>
  <si>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</si>
  <si>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</si>
  <si>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</si>
  <si>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</si>
  <si>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</si>
  <si>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</si>
  <si>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</si>
  <si>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</si>
  <si>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</si>
  <si>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</si>
  <si>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</si>
  <si>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</si>
  <si>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</si>
  <si>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</si>
  <si>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</si>
  <si>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</si>
  <si>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</si>
  <si>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</si>
  <si>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</si>
  <si>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</si>
  <si>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</si>
  <si>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</si>
  <si>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</si>
  <si>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</si>
  <si>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</si>
  <si>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</si>
  <si>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</si>
  <si>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</si>
  <si>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</si>
  <si>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</si>
  <si>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</si>
  <si>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</si>
  <si>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</si>
  <si>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</si>
  <si>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</si>
  <si>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</si>
  <si>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</si>
  <si>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</si>
  <si>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</si>
  <si>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</si>
  <si>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</si>
  <si>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</si>
  <si>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</si>
  <si>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</si>
  <si>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</si>
  <si>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</si>
  <si>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</si>
  <si>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</si>
  <si>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</si>
  <si>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</si>
  <si>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</si>
  <si>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</si>
  <si>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</si>
  <si>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</si>
  <si>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</si>
  <si>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</si>
  <si>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</si>
  <si>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</si>
  <si>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</si>
  <si>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</si>
  <si>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</si>
  <si>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</si>
  <si>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</si>
  <si>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</si>
  <si>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</si>
  <si>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</si>
  <si>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</si>
  <si>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</si>
  <si>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</si>
  <si>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</si>
  <si>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</si>
  <si>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</si>
  <si>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</si>
  <si>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</si>
  <si>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</si>
  <si>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</si>
  <si>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</si>
  <si>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</si>
  <si>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</si>
  <si>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</si>
  <si>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</si>
  <si>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</si>
  <si>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</si>
  <si>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</si>
  <si>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</si>
  <si>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</si>
  <si>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</si>
  <si>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</si>
  <si>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</si>
  <si>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</si>
  <si>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</si>
  <si>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</si>
  <si>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</si>
  <si>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</si>
  <si>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</si>
  <si>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</si>
  <si>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</si>
  <si>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</si>
  <si>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</si>
  <si>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</si>
  <si>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</si>
  <si>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</si>
  <si>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</si>
  <si>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</si>
  <si>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</si>
  <si>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</si>
  <si>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</si>
  <si>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</si>
  <si>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</si>
  <si>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</si>
  <si>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</si>
  <si>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</si>
  <si>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</si>
  <si>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</si>
  <si>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</si>
  <si>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</si>
  <si>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</si>
  <si>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</si>
  <si>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</si>
  <si>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</si>
  <si>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</si>
  <si>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</si>
  <si>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</si>
  <si>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</si>
  <si>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</si>
  <si>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</si>
  <si>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</si>
  <si>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</si>
  <si>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</si>
  <si>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</si>
  <si>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</si>
  <si>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</si>
  <si>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</si>
  <si>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</si>
  <si>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</si>
  <si>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</si>
  <si>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</si>
  <si>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</si>
  <si>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</si>
  <si>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</si>
  <si>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</si>
  <si>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</si>
  <si>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</si>
  <si>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</si>
  <si>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</si>
  <si>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</si>
  <si>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</si>
  <si>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</si>
  <si>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</si>
  <si>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</si>
  <si>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</si>
  <si>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</si>
  <si>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</si>
  <si>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</si>
  <si>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</si>
  <si>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</si>
  <si>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</si>
  <si>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</si>
  <si>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</si>
  <si>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</si>
  <si>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</si>
  <si>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</si>
  <si>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</si>
  <si>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</si>
  <si>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</si>
  <si>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</si>
  <si>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</si>
  <si>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</si>
  <si>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</si>
  <si>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</si>
  <si>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</si>
  <si>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</si>
  <si>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</si>
  <si>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</si>
  <si>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</si>
  <si>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</si>
  <si>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</si>
  <si>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</si>
  <si>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</si>
  <si>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</si>
  <si>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</si>
  <si>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</si>
  <si>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</si>
  <si>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</si>
  <si>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</si>
  <si>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</si>
  <si>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</si>
  <si>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</si>
  <si>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</si>
  <si>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</si>
  <si>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</si>
  <si>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</si>
  <si>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</si>
  <si>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</si>
  <si>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</si>
  <si>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</si>
  <si>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</si>
  <si>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</si>
  <si>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</si>
  <si>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</si>
  <si>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</si>
  <si>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</si>
  <si>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</si>
  <si>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</si>
  <si>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</si>
  <si>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</si>
  <si>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</si>
  <si>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</si>
  <si>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</si>
  <si>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</si>
  <si>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</si>
  <si>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</si>
  <si>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</si>
  <si>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</si>
  <si>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</si>
  <si>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</si>
  <si>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</si>
  <si>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</si>
  <si>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</si>
  <si>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</si>
  <si>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</si>
  <si>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</si>
  <si>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</si>
  <si>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</si>
  <si>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</si>
  <si>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</si>
  <si>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</si>
  <si>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</si>
  <si>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</si>
  <si>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</si>
  <si>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</si>
  <si>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</si>
  <si>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</si>
  <si>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</si>
  <si>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</si>
  <si>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</si>
  <si>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</si>
  <si>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</si>
  <si>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</si>
  <si>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</si>
  <si>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</si>
  <si>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</si>
  <si>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</si>
  <si>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</si>
  <si>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</si>
  <si>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</si>
  <si>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</si>
  <si>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</si>
  <si>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</si>
  <si>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</si>
  <si>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</si>
  <si>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</si>
  <si>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</si>
  <si>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</si>
  <si>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</si>
  <si>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</si>
  <si>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</si>
  <si>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</si>
  <si>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</si>
  <si>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</si>
  <si>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</si>
  <si>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</si>
  <si>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</si>
  <si>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</si>
  <si>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</si>
  <si>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</si>
  <si>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</si>
  <si>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</si>
  <si>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</si>
  <si>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</si>
  <si>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</si>
  <si>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</si>
  <si>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</si>
  <si>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</si>
  <si>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</si>
  <si>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</si>
  <si>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</si>
  <si>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</si>
  <si>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</si>
  <si>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</si>
  <si>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</si>
  <si>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</si>
  <si>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</si>
  <si>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</si>
  <si>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</si>
  <si>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</si>
  <si>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</si>
  <si>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</si>
  <si>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</si>
  <si>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</si>
  <si>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</si>
  <si>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</si>
  <si>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</si>
  <si>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</si>
  <si>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</si>
  <si>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</si>
  <si>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</si>
  <si>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</si>
  <si>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</si>
  <si>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</si>
  <si>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</si>
  <si>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</si>
  <si>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</si>
  <si>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</si>
  <si>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</si>
  <si>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</si>
  <si>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</si>
  <si>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</si>
  <si>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</si>
  <si>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</si>
  <si>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</si>
  <si>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</si>
  <si>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</si>
  <si>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</si>
  <si>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</si>
  <si>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</si>
  <si>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</si>
  <si>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</si>
  <si>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</si>
  <si>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</si>
  <si>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</si>
  <si>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</si>
  <si>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</si>
  <si>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</si>
  <si>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</si>
  <si>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</si>
  <si>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</si>
  <si>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</si>
  <si>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</si>
  <si>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</si>
  <si>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</si>
  <si>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</si>
  <si>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</si>
  <si>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</si>
  <si>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</si>
  <si>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</si>
  <si>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</si>
  <si>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</si>
  <si>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</si>
  <si>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</si>
  <si>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</si>
  <si>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</si>
  <si>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</si>
  <si>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</si>
  <si>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</si>
  <si>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</si>
  <si>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</si>
  <si>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</si>
  <si>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</si>
  <si>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</si>
  <si>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</si>
  <si>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</si>
  <si>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</si>
  <si>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</si>
  <si>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</si>
  <si>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</si>
  <si>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</si>
  <si>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</si>
  <si>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</si>
  <si>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</si>
  <si>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</si>
  <si>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</si>
  <si>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</si>
  <si>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</si>
  <si>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</si>
  <si>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</si>
  <si>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</si>
  <si>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</si>
  <si>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</si>
  <si>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</si>
  <si>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</si>
  <si>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</si>
  <si>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</si>
  <si>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</si>
  <si>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</si>
  <si>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</si>
  <si>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</si>
  <si>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</si>
  <si>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</si>
  <si>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</si>
  <si>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</si>
  <si>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</si>
  <si>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</si>
  <si>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</si>
  <si>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</si>
  <si>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</si>
  <si>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</si>
  <si>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</si>
  <si>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</si>
  <si>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</si>
  <si>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</si>
  <si>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</si>
  <si>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</si>
  <si>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</si>
  <si>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</si>
  <si>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</si>
  <si>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</si>
  <si>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</si>
  <si>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</si>
  <si>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</si>
  <si>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</si>
  <si>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</si>
  <si>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</si>
  <si>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</si>
  <si>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</si>
  <si>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</si>
  <si>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</si>
  <si>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</si>
  <si>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</si>
  <si>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</si>
  <si>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</si>
  <si>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</si>
  <si>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</si>
  <si>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</si>
  <si>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</si>
  <si>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</si>
  <si>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</si>
  <si>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</si>
  <si>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</si>
  <si>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</si>
  <si>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</si>
  <si>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</si>
  <si>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</si>
  <si>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</si>
  <si>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</si>
  <si>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</si>
  <si>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</si>
  <si>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</si>
  <si>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</si>
  <si>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</si>
  <si>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</si>
  <si>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</si>
  <si>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</si>
  <si>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</si>
  <si>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</si>
  <si>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</si>
  <si>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</si>
  <si>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</si>
  <si>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</si>
  <si>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</si>
  <si>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</si>
  <si>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</si>
  <si>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</si>
  <si>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</si>
  <si>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</si>
  <si>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</si>
  <si>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</si>
  <si>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</si>
  <si>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</si>
  <si>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</si>
  <si>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</si>
  <si>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</si>
  <si>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</si>
  <si>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</si>
  <si>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</si>
  <si>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</si>
  <si>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</si>
  <si>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</si>
  <si>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</si>
  <si>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</si>
  <si>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</si>
  <si>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</si>
  <si>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</si>
  <si>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</si>
  <si>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</si>
  <si>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</si>
  <si>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</si>
  <si>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</si>
  <si>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</si>
  <si>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</si>
  <si>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</si>
  <si>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</si>
  <si>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</si>
  <si>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</si>
  <si>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</si>
  <si>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</si>
  <si>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</si>
  <si>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</si>
  <si>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</si>
  <si>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</si>
  <si>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</si>
  <si>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</si>
  <si>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</si>
  <si>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</si>
  <si>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</si>
  <si>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</si>
  <si>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</si>
  <si>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</si>
  <si>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</si>
  <si>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</si>
  <si>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</si>
  <si>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</si>
  <si>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</si>
  <si>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</si>
  <si>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</si>
  <si>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</si>
  <si>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</si>
  <si>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</si>
  <si>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</si>
  <si>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</si>
  <si>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</si>
  <si>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</si>
  <si>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</si>
  <si>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</si>
  <si>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</si>
  <si>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</si>
  <si>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</si>
  <si>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</si>
  <si>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</si>
  <si>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</si>
  <si>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</si>
  <si>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</si>
  <si>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</si>
  <si>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</si>
  <si>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</si>
  <si>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</si>
  <si>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</si>
  <si>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</si>
  <si>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</si>
  <si>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</si>
  <si>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</si>
  <si>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</si>
  <si>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</si>
  <si>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</si>
  <si>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</si>
  <si>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</si>
  <si>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</si>
  <si>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</si>
  <si>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</si>
  <si>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</si>
  <si>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</si>
  <si>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</si>
  <si>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</si>
  <si>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</si>
  <si>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</si>
  <si>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</si>
  <si>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</si>
  <si>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</si>
  <si>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</si>
  <si>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</si>
  <si>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</si>
  <si>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</si>
  <si>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</si>
  <si>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</si>
  <si>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</si>
  <si>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</si>
  <si>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</si>
  <si>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</si>
  <si>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</si>
  <si>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</si>
  <si>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</si>
  <si>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</si>
  <si>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</si>
  <si>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</si>
  <si>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</si>
  <si>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</si>
  <si>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</si>
  <si>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</si>
  <si>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</si>
  <si>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</si>
  <si>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</si>
  <si>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</si>
  <si>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</si>
  <si>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</si>
  <si>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</si>
  <si>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</si>
  <si>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</si>
  <si>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</si>
  <si>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</si>
  <si>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</si>
  <si>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</si>
  <si>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</si>
  <si>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</si>
  <si>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</si>
  <si>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</si>
  <si>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</si>
  <si>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</si>
  <si>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</si>
  <si>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</si>
  <si>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</si>
  <si>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</si>
  <si>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</si>
  <si>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</si>
  <si>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</si>
  <si>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</si>
  <si>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</si>
  <si>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</si>
  <si>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</si>
  <si>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</si>
  <si>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</si>
  <si>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</si>
  <si>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</si>
  <si>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</si>
  <si>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</si>
  <si>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</si>
  <si>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</si>
  <si>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</si>
  <si>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</si>
  <si>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</si>
  <si>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</si>
  <si>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</si>
  <si>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</si>
  <si>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</si>
  <si>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</si>
  <si>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</si>
  <si>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</si>
  <si>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</si>
  <si>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</si>
  <si>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</si>
  <si>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</si>
  <si>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</si>
  <si>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</si>
  <si>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</si>
  <si>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</si>
  <si>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</si>
  <si>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</si>
  <si>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</si>
  <si>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</si>
  <si>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</si>
  <si>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</si>
  <si>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</si>
  <si>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</si>
  <si>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</si>
  <si>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</si>
  <si>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</si>
  <si>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</si>
  <si>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</si>
  <si>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</si>
  <si>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</si>
  <si>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</si>
  <si>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</si>
  <si>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</si>
  <si>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</si>
  <si>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</si>
  <si>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</si>
  <si>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</si>
  <si>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</si>
  <si>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</si>
  <si>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</si>
  <si>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</si>
  <si>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</si>
  <si>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</si>
  <si>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</si>
  <si>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</si>
  <si>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</si>
  <si>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</si>
  <si>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</si>
  <si>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</si>
  <si>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</si>
  <si>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</si>
  <si>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</si>
  <si>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</si>
  <si>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</si>
  <si>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</si>
  <si>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</si>
  <si>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</si>
  <si>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</si>
  <si>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</si>
  <si>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</si>
  <si>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</si>
  <si>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</si>
  <si>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</si>
  <si>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</si>
  <si>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</si>
  <si>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</si>
  <si>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</si>
  <si>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</si>
  <si>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</si>
  <si>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</si>
  <si>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</si>
  <si>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</si>
  <si>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</si>
  <si>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</si>
  <si>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</si>
  <si>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</si>
  <si>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</si>
  <si>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</si>
  <si>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</si>
  <si>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</si>
  <si>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</si>
  <si>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</si>
  <si>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</si>
  <si>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</si>
  <si>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</si>
  <si>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</si>
  <si>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</si>
  <si>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</si>
  <si>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</si>
  <si>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</si>
  <si>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</si>
  <si>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</si>
  <si>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</si>
  <si>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</si>
  <si>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</si>
  <si>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</si>
  <si>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</si>
  <si>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</si>
  <si>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</si>
  <si>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</si>
  <si>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</si>
  <si>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</si>
  <si>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</si>
  <si>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</si>
  <si>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</si>
  <si>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</si>
  <si>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</si>
  <si>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</si>
  <si>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</si>
  <si>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</si>
  <si>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</si>
  <si>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</si>
  <si>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</si>
  <si>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</si>
  <si>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</si>
  <si>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</si>
  <si>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</si>
  <si>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</si>
  <si>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</si>
  <si>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</si>
  <si>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</si>
  <si>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</si>
  <si>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</si>
  <si>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</si>
  <si>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</si>
  <si>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</si>
  <si>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</si>
  <si>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</si>
  <si>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</si>
  <si>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</si>
  <si>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</si>
  <si>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</si>
  <si>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</si>
  <si>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</si>
  <si>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</si>
  <si>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</si>
  <si>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</si>
  <si>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</si>
  <si>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</si>
  <si>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</si>
  <si>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</si>
  <si>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</si>
  <si>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</si>
  <si>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</si>
  <si>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</si>
  <si>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</si>
  <si>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</si>
  <si>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</si>
  <si>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</si>
  <si>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</si>
  <si>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</si>
  <si>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</si>
  <si>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</si>
  <si>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</si>
  <si>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</si>
  <si>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</si>
  <si>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</si>
  <si>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</si>
  <si>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</si>
  <si>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</si>
  <si>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</si>
  <si>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</si>
  <si>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</si>
  <si>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</si>
  <si>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</si>
  <si>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</si>
  <si>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</si>
  <si>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</si>
  <si>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</si>
  <si>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</si>
  <si>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</si>
  <si>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</si>
  <si>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</si>
  <si>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</si>
  <si>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</si>
  <si>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</si>
  <si>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</si>
  <si>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</si>
  <si>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</si>
  <si>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</si>
  <si>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</si>
  <si>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</si>
  <si>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</si>
  <si>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</si>
  <si>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</si>
  <si>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</si>
  <si>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</si>
  <si>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</si>
  <si>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</si>
  <si>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</si>
  <si>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</si>
  <si>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</si>
  <si>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</si>
  <si>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</si>
  <si>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</si>
  <si>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</si>
  <si>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</si>
  <si>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</si>
  <si>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</si>
  <si>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</si>
  <si>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</si>
  <si>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</si>
  <si>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</si>
  <si>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</si>
  <si>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</si>
  <si>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</si>
  <si>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</si>
  <si>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</si>
  <si>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</si>
  <si>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</si>
  <si>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</si>
  <si>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</si>
  <si>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</si>
  <si>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</si>
  <si>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</si>
  <si>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</si>
  <si>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</si>
  <si>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</si>
  <si>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</si>
  <si>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</si>
  <si>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</si>
  <si>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</si>
  <si>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</si>
  <si>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</si>
  <si>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</si>
  <si>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</si>
  <si>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</si>
  <si>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</si>
  <si>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</si>
  <si>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</si>
  <si>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</si>
  <si>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</si>
  <si>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</si>
  <si>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</si>
  <si>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</si>
  <si>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</si>
  <si>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</si>
  <si>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</si>
  <si>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</si>
  <si>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</si>
  <si>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</si>
  <si>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</si>
  <si>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</si>
  <si>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</si>
  <si>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</si>
  <si>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</si>
  <si>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</si>
  <si>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</si>
  <si>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</si>
  <si>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</si>
  <si>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</si>
  <si>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</si>
  <si>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</si>
  <si>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</si>
  <si>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</si>
  <si>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</si>
  <si>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</si>
  <si>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</si>
  <si>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</si>
  <si>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</si>
  <si>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</si>
  <si>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</si>
  <si>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</si>
  <si>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</si>
  <si>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</si>
  <si>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</si>
  <si>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</si>
  <si>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</si>
  <si>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</si>
  <si>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</si>
  <si>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</si>
  <si>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</si>
  <si>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</si>
  <si>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</si>
  <si>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</si>
  <si>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</si>
  <si>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</si>
  <si>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</si>
  <si>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</si>
  <si>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</si>
  <si>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</si>
  <si>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</si>
  <si>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</si>
  <si>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</si>
  <si>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</si>
  <si>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</si>
  <si>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</si>
  <si>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</si>
  <si>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</si>
  <si>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</si>
  <si>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</si>
  <si>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</si>
  <si>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</si>
  <si>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</si>
  <si>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</si>
  <si>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</si>
  <si>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</si>
  <si>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</si>
  <si>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</si>
  <si>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</si>
  <si>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</si>
  <si>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</si>
  <si>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</si>
  <si>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</si>
  <si>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</si>
  <si>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</si>
  <si>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</si>
  <si>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</si>
  <si>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</si>
  <si>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</si>
  <si>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</si>
  <si>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</si>
  <si>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</si>
  <si>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</si>
  <si>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</si>
  <si>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</si>
  <si>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</si>
  <si>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</si>
  <si>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</si>
  <si>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</si>
  <si>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</si>
  <si>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</si>
  <si>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</si>
  <si>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</si>
  <si>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</si>
  <si>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</si>
  <si>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</si>
  <si>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</si>
  <si>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</si>
  <si>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</si>
  <si>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</si>
  <si>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</si>
  <si>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</si>
  <si>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</si>
  <si>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</si>
  <si>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</si>
  <si>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</si>
  <si>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</si>
  <si>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</si>
  <si>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</si>
  <si>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</si>
  <si>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</si>
  <si>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</si>
  <si>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</si>
  <si>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</si>
  <si>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</si>
  <si>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</si>
  <si>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</si>
  <si>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</si>
  <si>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</si>
  <si>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</si>
  <si>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</si>
  <si>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</si>
  <si>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</si>
  <si>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</si>
  <si>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</si>
  <si>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</si>
  <si>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</si>
  <si>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</si>
  <si>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</si>
  <si>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</si>
  <si>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</si>
  <si>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</si>
  <si>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</si>
  <si>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</si>
  <si>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</si>
  <si>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</si>
  <si>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</si>
  <si>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</si>
  <si>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</si>
  <si>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</si>
  <si>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</si>
  <si>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</si>
  <si>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</si>
  <si>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</si>
  <si>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</si>
  <si>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</si>
  <si>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</si>
  <si>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</si>
  <si>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</si>
  <si>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</si>
  <si>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</si>
  <si>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</si>
  <si>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</si>
  <si>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</si>
  <si>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</si>
  <si>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</si>
  <si>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</si>
  <si>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</si>
  <si>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</si>
  <si>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</si>
  <si>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</si>
  <si>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</si>
  <si>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</si>
  <si>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</si>
  <si>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</si>
  <si>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</si>
  <si>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</si>
  <si>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</si>
  <si>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</si>
  <si>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</si>
  <si>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</si>
  <si>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</si>
  <si>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</si>
  <si>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</si>
  <si>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</si>
  <si>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</si>
  <si>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</si>
  <si>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</si>
  <si>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</si>
  <si>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</si>
  <si>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</si>
  <si>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</si>
  <si>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</si>
  <si>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</si>
  <si>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</si>
  <si>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</si>
  <si>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</si>
  <si>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</si>
  <si>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</si>
  <si>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</si>
  <si>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</si>
  <si>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</si>
  <si>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</si>
  <si>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</si>
  <si>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</si>
  <si>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</si>
  <si>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</si>
  <si>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</si>
  <si>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</si>
  <si>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</si>
  <si>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</si>
  <si>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</si>
  <si>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</si>
  <si>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</si>
  <si>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</si>
  <si>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</si>
  <si>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</si>
  <si>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</si>
  <si>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</si>
  <si>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</si>
  <si>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</si>
  <si>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</si>
  <si>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</si>
  <si>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</si>
  <si>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</si>
  <si>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</si>
  <si>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</si>
  <si>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</si>
  <si>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</si>
  <si>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</si>
  <si>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</si>
  <si>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</si>
  <si>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</si>
  <si>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</si>
  <si>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</si>
  <si>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</si>
  <si>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</si>
  <si>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</si>
  <si>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</si>
  <si>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</si>
  <si>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</si>
  <si>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</si>
  <si>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</si>
  <si>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</si>
  <si>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</si>
  <si>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</si>
  <si>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</si>
  <si>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</si>
  <si>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</si>
  <si>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</si>
  <si>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</si>
  <si>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</si>
  <si>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</si>
  <si>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</si>
  <si>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</si>
  <si>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</si>
  <si>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</si>
  <si>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</si>
  <si>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</si>
  <si>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</si>
  <si>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</si>
  <si>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</si>
  <si>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</si>
  <si>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</si>
  <si>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</si>
  <si>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</si>
  <si>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</si>
  <si>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</si>
  <si>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</si>
  <si>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</si>
  <si>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</si>
  <si>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</si>
  <si>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</si>
  <si>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</si>
  <si>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</si>
  <si>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</si>
  <si>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</si>
  <si>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</si>
  <si>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</si>
  <si>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</si>
  <si>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</si>
  <si>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</si>
  <si>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</si>
  <si>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</si>
  <si>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</si>
  <si>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</si>
  <si>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</si>
  <si>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</si>
  <si>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</si>
  <si>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</si>
  <si>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</si>
  <si>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</si>
  <si>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</si>
  <si>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</si>
  <si>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</si>
  <si>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</si>
  <si>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</si>
  <si>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</si>
  <si>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</si>
  <si>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</si>
  <si>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</si>
  <si>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</si>
  <si>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</si>
  <si>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</si>
  <si>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</si>
  <si>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</si>
  <si>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</si>
  <si>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</si>
  <si>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</si>
  <si>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</si>
  <si>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</si>
  <si>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</si>
  <si>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</si>
  <si>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</si>
  <si>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</si>
  <si>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</si>
  <si>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</si>
  <si>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</si>
  <si>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</si>
  <si>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</si>
  <si>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</si>
  <si>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</si>
  <si>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</si>
  <si>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</si>
  <si>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</si>
  <si>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</si>
  <si>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</si>
  <si>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</si>
  <si>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</si>
  <si>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</si>
  <si>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</si>
  <si>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</si>
  <si>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</si>
  <si>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</si>
  <si>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</si>
  <si>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</si>
  <si>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</si>
  <si>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</si>
  <si>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</si>
  <si>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</si>
  <si>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</si>
  <si>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</si>
  <si>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</si>
  <si>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</si>
  <si>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</si>
  <si>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</si>
  <si>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</si>
  <si>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</si>
  <si>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</si>
  <si>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</si>
  <si>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</si>
  <si>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</si>
  <si>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</si>
  <si>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</si>
  <si>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</si>
  <si>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</si>
  <si>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</si>
  <si>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</si>
  <si>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</si>
  <si>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</si>
  <si>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</si>
  <si>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</si>
  <si>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</si>
  <si>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</si>
  <si>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</si>
  <si>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</si>
  <si>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</si>
  <si>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</si>
  <si>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</si>
  <si>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</si>
  <si>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</si>
  <si>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</si>
  <si>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</si>
  <si>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</si>
  <si>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</si>
  <si>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</si>
  <si>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</si>
  <si>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</si>
  <si>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</si>
  <si>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</si>
  <si>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</si>
  <si>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</si>
  <si>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</si>
  <si>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</si>
  <si>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</si>
  <si>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</si>
  <si>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</si>
  <si>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</si>
  <si>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</si>
  <si>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</si>
  <si>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</si>
  <si>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</si>
  <si>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</si>
  <si>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</si>
  <si>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</si>
  <si>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</si>
  <si>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</si>
  <si>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</si>
  <si>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</si>
  <si>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</si>
  <si>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</si>
  <si>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</si>
  <si>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</si>
  <si>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</si>
  <si>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</si>
  <si>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</si>
  <si>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</si>
  <si>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</si>
  <si>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</si>
  <si>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</si>
  <si>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</si>
  <si>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</si>
  <si>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</si>
  <si>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</si>
  <si>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</si>
  <si>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</si>
  <si>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</si>
  <si>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</si>
  <si>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</si>
  <si>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</si>
  <si>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</si>
  <si>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</si>
  <si>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</si>
  <si>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</si>
  <si>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</si>
  <si>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</si>
  <si>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</si>
  <si>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</si>
  <si>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</si>
  <si>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</si>
  <si>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</si>
  <si>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</si>
  <si>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</si>
  <si>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</si>
  <si>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</si>
  <si>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</si>
  <si>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</si>
  <si>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</si>
  <si>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</si>
  <si>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</si>
  <si>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</si>
  <si>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</si>
  <si>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</si>
  <si>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</si>
  <si>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</si>
  <si>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</si>
  <si>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</si>
  <si>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</si>
  <si>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</si>
  <si>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</si>
  <si>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</si>
  <si>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</si>
  <si>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</si>
  <si>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</si>
  <si>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</si>
  <si>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</si>
  <si>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</si>
  <si>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</si>
  <si>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</si>
  <si>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</si>
  <si>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</si>
  <si>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</si>
  <si>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</si>
  <si>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</si>
  <si>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</si>
  <si>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</si>
  <si>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</si>
  <si>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</si>
  <si>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</si>
  <si>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</si>
  <si>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</si>
  <si>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</si>
  <si>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</si>
  <si>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</si>
  <si>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</si>
  <si>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</si>
  <si>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</si>
  <si>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</si>
  <si>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</si>
  <si>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</si>
  <si>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</si>
  <si>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</si>
  <si>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</si>
  <si>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</si>
  <si>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</si>
  <si>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</si>
  <si>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</si>
  <si>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</si>
  <si>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</si>
  <si>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</si>
  <si>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</si>
  <si>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</si>
  <si>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</si>
  <si>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</si>
  <si>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</si>
  <si>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</si>
  <si>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</si>
  <si>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</si>
  <si>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</si>
  <si>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</si>
  <si>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</si>
  <si>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</si>
  <si>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</si>
  <si>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</si>
  <si>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</si>
  <si>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</si>
  <si>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</si>
  <si>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</si>
  <si>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</si>
  <si>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</si>
  <si>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</si>
  <si>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</si>
  <si>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</si>
  <si>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</si>
  <si>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</si>
  <si>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</si>
  <si>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</si>
  <si>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</si>
  <si>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</si>
  <si>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</si>
  <si>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</si>
  <si>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</si>
  <si>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</si>
  <si>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</si>
  <si>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</si>
  <si>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</si>
  <si>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</si>
  <si>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</si>
  <si>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</si>
  <si>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</si>
  <si>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</si>
  <si>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</si>
  <si>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</si>
  <si>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</si>
  <si>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</si>
  <si>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</si>
  <si>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</si>
  <si>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</si>
  <si>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</si>
  <si>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</si>
  <si>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</si>
  <si>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</si>
  <si>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</si>
  <si>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</si>
  <si>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</si>
  <si>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</si>
  <si>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</si>
  <si>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</si>
  <si>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</si>
  <si>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</si>
  <si>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</si>
  <si>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</si>
  <si>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</si>
  <si>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</si>
  <si>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</si>
  <si>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</si>
  <si>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</si>
  <si>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</si>
  <si>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</si>
  <si>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</si>
  <si>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</si>
  <si>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</si>
  <si>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</si>
  <si>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</si>
  <si>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</si>
  <si>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</si>
  <si>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</si>
  <si>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</si>
  <si>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</si>
  <si>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</si>
  <si>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</si>
  <si>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</si>
  <si>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</si>
  <si>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</si>
  <si>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</si>
  <si>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</si>
  <si>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</si>
  <si>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</si>
  <si>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</si>
  <si>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</si>
  <si>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</si>
  <si>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</si>
  <si>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</si>
  <si>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</si>
  <si>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</si>
  <si>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</si>
  <si>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</si>
  <si>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</si>
  <si>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</si>
  <si>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</si>
  <si>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</si>
  <si>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</si>
  <si>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</si>
  <si>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</si>
  <si>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</si>
  <si>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</si>
  <si>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</si>
  <si>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</si>
  <si>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</si>
  <si>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</si>
  <si>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</si>
  <si>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</si>
  <si>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</si>
  <si>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</si>
  <si>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</si>
  <si>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</si>
  <si>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</si>
  <si>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</si>
  <si>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</si>
  <si>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</si>
  <si>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</si>
  <si>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</si>
  <si>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</si>
  <si>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</si>
  <si>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</si>
  <si>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</si>
  <si>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</si>
  <si>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</si>
  <si>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</si>
  <si>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</si>
  <si>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</si>
  <si>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</si>
  <si>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</si>
  <si>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</si>
  <si>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</si>
  <si>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</si>
  <si>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</si>
  <si>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</si>
  <si>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</si>
  <si>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</si>
  <si>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</si>
  <si>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</si>
  <si>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</si>
  <si>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</si>
  <si>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</si>
  <si>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</si>
  <si>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</si>
  <si>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</si>
  <si>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</si>
  <si>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</si>
  <si>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</si>
  <si>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</si>
  <si>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</si>
  <si>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</si>
  <si>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</si>
  <si>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</si>
  <si>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</si>
  <si>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</si>
  <si>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</si>
  <si>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</si>
  <si>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</si>
  <si>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</si>
  <si>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</si>
  <si>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</si>
  <si>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</si>
  <si>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</si>
  <si>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</si>
  <si>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</si>
  <si>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</si>
  <si>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</si>
  <si>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</si>
  <si>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</si>
  <si>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</si>
  <si>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</si>
  <si>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</si>
  <si>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</si>
  <si>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</si>
  <si>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</si>
  <si>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</si>
  <si>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</si>
  <si>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</si>
  <si>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</si>
  <si>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</si>
  <si>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</si>
  <si>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</si>
  <si>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</si>
  <si>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</si>
  <si>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</si>
  <si>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</si>
  <si>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</si>
  <si>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</si>
  <si>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</si>
  <si>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</si>
  <si>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</si>
  <si>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</si>
  <si>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</si>
  <si>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</si>
  <si>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</si>
  <si>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</si>
  <si>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</si>
  <si>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</si>
  <si>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</si>
  <si>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</si>
  <si>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</si>
  <si>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</si>
  <si>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</si>
  <si>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</si>
  <si>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</si>
  <si>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</si>
  <si>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</si>
  <si>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</si>
  <si>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</si>
  <si>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</si>
  <si>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</si>
  <si>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</si>
  <si>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</si>
  <si>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</si>
  <si>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</si>
  <si>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</si>
  <si>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</si>
  <si>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</si>
  <si>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</si>
  <si>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</si>
  <si>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</si>
  <si>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</si>
  <si>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</si>
  <si>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</si>
  <si>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</si>
  <si>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</si>
  <si>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</si>
  <si>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</si>
  <si>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</si>
  <si>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</si>
  <si>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</si>
  <si>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</si>
  <si>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</si>
  <si>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</si>
  <si>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</si>
  <si>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</si>
  <si>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</si>
  <si>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</si>
  <si>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</si>
  <si>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</si>
  <si>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</si>
  <si>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</si>
  <si>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</si>
  <si>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</si>
  <si>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</si>
  <si>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</si>
  <si>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</si>
  <si>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</si>
  <si>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</si>
  <si>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</si>
  <si>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</si>
  <si>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</si>
  <si>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</si>
  <si>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</si>
  <si>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</si>
  <si>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</si>
  <si>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</si>
  <si>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</si>
  <si>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</si>
  <si>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</si>
  <si>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</si>
  <si>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</si>
  <si>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</si>
  <si>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</si>
  <si>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</si>
  <si>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</si>
  <si>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</si>
  <si>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</si>
  <si>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</si>
  <si>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</si>
  <si>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</si>
  <si>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</si>
  <si>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</si>
  <si>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</si>
  <si>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</si>
  <si>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</si>
  <si>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</si>
  <si>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</si>
  <si>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</si>
  <si>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</si>
  <si>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</si>
  <si>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</si>
  <si>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</si>
  <si>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</si>
  <si>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</si>
  <si>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</si>
  <si>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</si>
  <si>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</si>
  <si>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</si>
  <si>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</si>
  <si>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</si>
  <si>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</si>
  <si>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</si>
  <si>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</si>
  <si>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</si>
  <si>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</si>
  <si>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</si>
  <si>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</si>
  <si>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</si>
  <si>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</si>
  <si>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</si>
  <si>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</si>
  <si>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</si>
  <si>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</si>
  <si>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</si>
  <si>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</si>
  <si>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</si>
  <si>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</si>
  <si>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</si>
  <si>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</si>
  <si>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</si>
  <si>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</si>
  <si>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</si>
  <si>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</si>
  <si>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</si>
  <si>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</si>
  <si>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</si>
  <si>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</si>
  <si>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</si>
  <si>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</si>
  <si>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</si>
  <si>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</si>
  <si>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</si>
  <si>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</si>
  <si>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</si>
  <si>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</si>
  <si>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</si>
  <si>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</si>
  <si>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</si>
  <si>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</si>
  <si>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</si>
  <si>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</si>
  <si>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</si>
  <si>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</si>
  <si>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</si>
  <si>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</si>
  <si>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</si>
  <si>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</si>
  <si>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</si>
  <si>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</si>
  <si>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</si>
  <si>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</si>
  <si>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</si>
  <si>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</si>
  <si>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</si>
  <si>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</si>
  <si>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</si>
  <si>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</si>
  <si>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</si>
  <si>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</si>
  <si>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</si>
  <si>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</si>
  <si>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</si>
  <si>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</si>
  <si>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</si>
  <si>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</si>
  <si>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</si>
  <si>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</si>
  <si>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</si>
  <si>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</si>
  <si>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</si>
  <si>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</si>
  <si>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</si>
  <si>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</si>
  <si>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</si>
  <si>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</si>
  <si>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</si>
  <si>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</si>
  <si>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</si>
  <si>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</si>
  <si>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</si>
  <si>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</si>
  <si>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</si>
  <si>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</si>
  <si>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</si>
  <si>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</si>
  <si>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</si>
  <si>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</si>
  <si>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</si>
  <si>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</si>
  <si>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</si>
  <si>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</si>
  <si>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</si>
  <si>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</si>
  <si>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</si>
  <si>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</si>
  <si>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</si>
  <si>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</si>
  <si>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</si>
  <si>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</si>
  <si>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</si>
  <si>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</si>
  <si>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</si>
  <si>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</si>
  <si>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</si>
  <si>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</si>
  <si>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</si>
  <si>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</si>
  <si>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</si>
  <si>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</si>
  <si>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</si>
  <si>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</si>
  <si>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</si>
  <si>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</si>
  <si>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</si>
  <si>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</si>
  <si>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</si>
  <si>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</si>
  <si>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</si>
  <si>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</si>
  <si>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</si>
  <si>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</si>
  <si>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</si>
  <si>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</si>
  <si>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</si>
  <si>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</si>
  <si>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</si>
  <si>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</si>
  <si>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</si>
  <si>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</si>
  <si>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</si>
  <si>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</si>
  <si>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</si>
  <si>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</si>
  <si>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</si>
  <si>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</si>
  <si>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</si>
  <si>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</si>
  <si>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</si>
  <si>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</si>
  <si>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</si>
  <si>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</si>
  <si>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</si>
  <si>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</si>
  <si>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</si>
  <si>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</si>
  <si>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</si>
  <si>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</si>
  <si>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</si>
  <si>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</si>
  <si>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</si>
  <si>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</si>
  <si>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</si>
  <si>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</si>
  <si>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</si>
  <si>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</si>
  <si>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</si>
  <si>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</si>
  <si>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</si>
  <si>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</si>
  <si>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</si>
  <si>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</si>
  <si>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</si>
  <si>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</si>
  <si>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</si>
  <si>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</si>
  <si>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</si>
  <si>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</si>
  <si>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</si>
  <si>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</si>
  <si>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</si>
  <si>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</si>
  <si>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</si>
  <si>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</si>
  <si>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</si>
  <si>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</si>
  <si>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</si>
  <si>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</si>
  <si>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</si>
  <si>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</si>
  <si>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</si>
  <si>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</si>
  <si>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</si>
  <si>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</si>
  <si>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</si>
  <si>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</si>
  <si>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</si>
  <si>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</si>
  <si>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</si>
  <si>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</si>
  <si>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</si>
  <si>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</si>
  <si>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</si>
  <si>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</si>
  <si>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</si>
  <si>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</si>
  <si>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</si>
  <si>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</si>
  <si>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</si>
  <si>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</si>
  <si>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</si>
  <si>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</si>
  <si>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</si>
  <si>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</si>
  <si>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</si>
  <si>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</si>
  <si>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</si>
  <si>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</si>
  <si>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</si>
  <si>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</si>
  <si>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</si>
  <si>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</si>
  <si>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</si>
  <si>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</si>
  <si>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</si>
  <si>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</si>
  <si>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</si>
  <si>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</si>
  <si>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</si>
  <si>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</si>
  <si>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</si>
  <si>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</si>
  <si>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</si>
  <si>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</si>
  <si>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</si>
  <si>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</si>
  <si>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</si>
  <si>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</si>
  <si>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</si>
  <si>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</si>
  <si>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</si>
  <si>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</si>
  <si>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</si>
  <si>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</si>
  <si>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</si>
  <si>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</si>
  <si>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</si>
  <si>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</si>
  <si>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</si>
  <si>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</si>
  <si>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</si>
  <si>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</si>
  <si>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</si>
  <si>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</si>
  <si>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</si>
  <si>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</si>
  <si>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</si>
  <si>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</si>
  <si>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</si>
  <si>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</si>
  <si>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</si>
  <si>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</si>
  <si>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</si>
  <si>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</si>
  <si>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</si>
  <si>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</si>
  <si>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</si>
  <si>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</si>
  <si>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</si>
  <si>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</si>
  <si>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</si>
  <si>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</si>
  <si>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</si>
  <si>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</si>
  <si>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</si>
  <si>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</si>
  <si>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</si>
  <si>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</si>
  <si>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</si>
  <si>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</si>
  <si>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</si>
  <si>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</si>
  <si>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</si>
  <si>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</si>
  <si>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</si>
  <si>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</si>
  <si>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</si>
  <si>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</si>
  <si>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</si>
  <si>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</si>
  <si>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</si>
  <si>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</si>
  <si>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</si>
  <si>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</si>
  <si>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</si>
  <si>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</si>
  <si>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</si>
  <si>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</si>
  <si>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</si>
  <si>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</si>
  <si>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</si>
  <si>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</si>
  <si>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</si>
  <si>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</si>
  <si>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</si>
  <si>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</si>
  <si>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</si>
  <si>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</si>
  <si>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</si>
  <si>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</si>
  <si>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</si>
  <si>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</si>
  <si>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</si>
  <si>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</si>
  <si>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</si>
  <si>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</si>
  <si>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</si>
  <si>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</si>
  <si>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</si>
  <si>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</si>
  <si>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</si>
  <si>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</si>
  <si>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</si>
  <si>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</si>
  <si>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</si>
  <si>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</si>
  <si>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</si>
  <si>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</si>
  <si>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</si>
  <si>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</si>
  <si>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</si>
  <si>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</si>
  <si>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</si>
  <si>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</si>
  <si>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</si>
  <si>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</si>
  <si>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</si>
  <si>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</si>
  <si>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</si>
  <si>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</si>
  <si>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</si>
  <si>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</si>
  <si>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</si>
  <si>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</si>
  <si>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</si>
  <si>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</si>
  <si>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</si>
  <si>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</si>
  <si>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</si>
  <si>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</si>
  <si>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</si>
  <si>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</si>
  <si>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</si>
  <si>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</si>
  <si>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</si>
  <si>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</si>
  <si>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</si>
  <si>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</si>
  <si>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</si>
  <si>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</si>
  <si>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</si>
  <si>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</si>
  <si>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</si>
  <si>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</si>
  <si>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</si>
  <si>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</si>
  <si>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</si>
  <si>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</si>
  <si>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</si>
  <si>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</si>
  <si>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</si>
  <si>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</si>
  <si>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</si>
  <si>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</si>
  <si>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</si>
  <si>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</si>
  <si>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</si>
  <si>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</si>
  <si>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</si>
  <si>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</si>
  <si>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</si>
  <si>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</si>
  <si>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</si>
  <si>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</si>
  <si>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</si>
  <si>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</si>
  <si>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</si>
  <si>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</si>
  <si>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</si>
  <si>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</si>
  <si>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</si>
  <si>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</si>
  <si>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</si>
  <si>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</si>
  <si>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</si>
  <si>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</si>
  <si>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</si>
  <si>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</si>
  <si>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</si>
  <si>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</si>
  <si>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</si>
  <si>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</si>
  <si>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</si>
  <si>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</si>
  <si>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</si>
  <si>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</si>
  <si>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</si>
  <si>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</si>
  <si>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</si>
  <si>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</si>
  <si>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</si>
  <si>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</si>
  <si>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</si>
  <si>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</si>
  <si>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</si>
  <si>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</si>
  <si>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</si>
  <si>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</si>
  <si>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</si>
  <si>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</si>
  <si>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</si>
  <si>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</si>
  <si>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</si>
  <si>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</si>
  <si>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</si>
  <si>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</si>
  <si>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</si>
  <si>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</si>
  <si>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</si>
  <si>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</si>
  <si>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</si>
  <si>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</si>
  <si>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</si>
  <si>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</si>
  <si>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</si>
  <si>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</si>
  <si>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</si>
  <si>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</si>
  <si>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</si>
  <si>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</si>
  <si>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</si>
  <si>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</si>
  <si>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</si>
  <si>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</si>
  <si>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</si>
  <si>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</si>
  <si>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</si>
  <si>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</si>
  <si>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</si>
  <si>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</si>
  <si>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</si>
  <si>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</si>
  <si>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</si>
  <si>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</si>
  <si>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</si>
  <si>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</si>
  <si>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</si>
  <si>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</si>
  <si>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</si>
  <si>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</si>
  <si>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</si>
  <si>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</si>
  <si>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</si>
  <si>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</si>
  <si>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</si>
  <si>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</si>
  <si>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</si>
  <si>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</si>
  <si>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</si>
  <si>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</si>
  <si>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</si>
  <si>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</si>
  <si>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</si>
  <si>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</si>
  <si>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</si>
  <si>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</si>
  <si>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</si>
  <si>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</si>
  <si>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</si>
  <si>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</si>
  <si>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</si>
  <si>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</si>
  <si>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</si>
  <si>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</si>
  <si>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</si>
  <si>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</si>
  <si>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</si>
  <si>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</si>
  <si>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</si>
  <si>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</si>
  <si>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</si>
  <si>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</si>
  <si>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</si>
  <si>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</si>
  <si>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</si>
  <si>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</si>
  <si>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</si>
  <si>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</si>
  <si>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</si>
  <si>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</si>
  <si>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</si>
  <si>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</si>
  <si>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</si>
  <si>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</si>
  <si>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</si>
  <si>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</si>
  <si>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</si>
  <si>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</si>
  <si>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</si>
  <si>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</si>
  <si>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</si>
  <si>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</si>
  <si>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</si>
  <si>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</si>
  <si>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</si>
  <si>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</si>
  <si>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</si>
  <si>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</si>
  <si>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</si>
  <si>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</si>
  <si>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</si>
  <si>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</si>
  <si>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</si>
  <si>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</si>
  <si>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</si>
  <si>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</si>
  <si>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</si>
  <si>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</si>
  <si>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</si>
  <si>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</si>
  <si>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</si>
  <si>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</si>
  <si>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</si>
  <si>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</si>
  <si>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</si>
  <si>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</si>
  <si>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</si>
  <si>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</si>
  <si>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</si>
  <si>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</si>
  <si>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</si>
  <si>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</si>
  <si>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</si>
  <si>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</si>
  <si>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</si>
  <si>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</si>
  <si>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</si>
  <si>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</si>
  <si>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</si>
  <si>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</si>
  <si>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</si>
  <si>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</si>
  <si>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</si>
  <si>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</si>
  <si>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</si>
  <si>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</si>
  <si>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</si>
  <si>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</si>
  <si>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</si>
  <si>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</si>
  <si>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</si>
  <si>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</si>
  <si>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</si>
  <si>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</si>
  <si>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</si>
  <si>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</si>
  <si>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</si>
  <si>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</si>
  <si>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</si>
  <si>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</si>
  <si>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</si>
  <si>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</si>
  <si>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</si>
  <si>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</si>
  <si>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</si>
  <si>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</si>
  <si>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</si>
  <si>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</si>
  <si>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</si>
  <si>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</si>
  <si>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</si>
  <si>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</si>
  <si>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</si>
  <si>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</si>
  <si>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</si>
  <si>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</si>
  <si>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</si>
  <si>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</si>
  <si>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</si>
  <si>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</si>
  <si>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</si>
  <si>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</si>
  <si>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</si>
  <si>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</si>
  <si>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</si>
  <si>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</si>
  <si>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</si>
  <si>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</si>
  <si>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</si>
  <si>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</si>
  <si>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</si>
  <si>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</si>
  <si>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</si>
  <si>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</si>
  <si>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</si>
  <si>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</si>
  <si>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</si>
  <si>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</si>
  <si>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</si>
  <si>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</si>
  <si>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</si>
  <si>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</si>
  <si>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</si>
  <si>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</si>
  <si>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</si>
  <si>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</si>
  <si>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</si>
  <si>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</si>
  <si>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</si>
  <si>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</si>
  <si>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</si>
  <si>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</si>
  <si>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</si>
  <si>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</si>
  <si>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</si>
  <si>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</si>
  <si>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</si>
  <si>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</si>
  <si>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</si>
  <si>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</si>
  <si>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</si>
  <si>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</si>
  <si>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</si>
  <si>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</si>
  <si>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</si>
  <si>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</si>
  <si>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</si>
  <si>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</si>
  <si>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</si>
  <si>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</si>
  <si>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</si>
  <si>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</si>
  <si>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</si>
  <si>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</si>
  <si>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</si>
  <si>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</si>
  <si>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</si>
  <si>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</si>
  <si>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</si>
  <si>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</si>
  <si>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</si>
  <si>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</si>
  <si>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</si>
  <si>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</si>
  <si>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</si>
  <si>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</si>
  <si>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</si>
  <si>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</si>
  <si>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</si>
  <si>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</si>
  <si>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</si>
  <si>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</si>
  <si>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</si>
  <si>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</si>
  <si>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</si>
  <si>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</si>
  <si>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</si>
  <si>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</si>
  <si>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</si>
  <si>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</si>
  <si>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</si>
  <si>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</si>
  <si>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</si>
  <si>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</si>
  <si>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</si>
  <si>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</si>
  <si>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</si>
  <si>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</si>
  <si>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</si>
  <si>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</si>
  <si>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</si>
  <si>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</si>
  <si>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</si>
  <si>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</si>
  <si>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</si>
  <si>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</si>
  <si>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</si>
  <si>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</si>
  <si>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</si>
  <si>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</si>
  <si>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</si>
  <si>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</si>
  <si>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</si>
  <si>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</si>
  <si>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</si>
  <si>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</si>
  <si>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</si>
  <si>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</si>
  <si>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</si>
  <si>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</si>
  <si>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</si>
  <si>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</si>
  <si>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</si>
  <si>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</si>
  <si>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</si>
  <si>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</si>
  <si>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</si>
  <si>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</si>
  <si>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</si>
  <si>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</si>
  <si>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</si>
  <si>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</si>
  <si>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</si>
  <si>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</si>
  <si>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</si>
  <si>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</si>
  <si>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</si>
  <si>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</si>
  <si>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</si>
  <si>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</si>
  <si>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</si>
  <si>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</si>
  <si>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</si>
  <si>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</si>
  <si>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</si>
  <si>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</si>
  <si>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</si>
  <si>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</si>
  <si>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</si>
  <si>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</si>
  <si>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</si>
  <si>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</si>
  <si>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</si>
  <si>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</si>
  <si>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</si>
  <si>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</si>
  <si>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</si>
  <si>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</si>
  <si>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</si>
  <si>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</si>
  <si>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</si>
  <si>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</si>
  <si>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</si>
  <si>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</si>
  <si>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</si>
  <si>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</si>
  <si>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</si>
  <si>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</si>
  <si>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</si>
  <si>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</si>
  <si>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</si>
  <si>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</si>
  <si>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</si>
  <si>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</si>
  <si>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</si>
  <si>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</si>
  <si>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</si>
  <si>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</si>
  <si>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</si>
  <si>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</si>
  <si>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</si>
  <si>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</si>
  <si>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</si>
  <si>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</si>
  <si>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</si>
  <si>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</si>
  <si>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</si>
  <si>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</si>
  <si>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</si>
  <si>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</si>
  <si>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</si>
  <si>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</si>
  <si>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</si>
  <si>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</si>
  <si>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</si>
  <si>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</si>
  <si>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</si>
  <si>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</si>
  <si>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</si>
  <si>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</si>
  <si>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</si>
  <si>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</si>
  <si>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</si>
  <si>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</si>
  <si>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</si>
  <si>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</si>
  <si>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</si>
  <si>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</si>
  <si>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</si>
  <si>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</si>
  <si>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</si>
  <si>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</si>
  <si>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</si>
  <si>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</si>
  <si>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</si>
  <si>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</si>
  <si>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</si>
  <si>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</si>
  <si>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</si>
  <si>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</si>
  <si>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</si>
  <si>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</si>
  <si>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</si>
  <si>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</si>
  <si>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</si>
  <si>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</si>
  <si>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</si>
  <si>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</si>
  <si>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</si>
  <si>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</si>
  <si>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</si>
  <si>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</si>
  <si>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</si>
  <si>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</si>
  <si>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</si>
  <si>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</si>
  <si>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</si>
  <si>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</si>
  <si>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</si>
  <si>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</si>
  <si>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</si>
  <si>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</si>
  <si>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</si>
  <si>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</si>
  <si>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</si>
  <si>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</si>
  <si>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</si>
  <si>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</si>
  <si>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</si>
  <si>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</si>
  <si>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</si>
  <si>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</si>
  <si>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</si>
  <si>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</si>
  <si>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</si>
  <si>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</si>
  <si>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</si>
  <si>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</si>
  <si>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</si>
  <si>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</si>
  <si>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</si>
  <si>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</si>
  <si>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</si>
  <si>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</si>
  <si>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</si>
  <si>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</si>
  <si>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</si>
  <si>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</si>
  <si>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</si>
  <si>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</si>
  <si>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</si>
  <si>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</si>
  <si>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</si>
  <si>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</si>
  <si>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</si>
  <si>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</si>
  <si>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</si>
  <si>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</si>
  <si>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</si>
  <si>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</si>
  <si>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</si>
  <si>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</si>
  <si>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</si>
  <si>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</si>
  <si>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</si>
  <si>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</si>
  <si>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</si>
  <si>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</si>
  <si>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</si>
  <si>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</si>
  <si>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</si>
  <si>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</si>
  <si>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</si>
  <si>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</si>
  <si>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</si>
  <si>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</si>
  <si>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</si>
  <si>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</si>
  <si>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</si>
  <si>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</si>
  <si>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</si>
  <si>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</si>
  <si>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</si>
  <si>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</si>
  <si>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</si>
  <si>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</si>
  <si>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</si>
  <si>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</si>
  <si>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</si>
  <si>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</si>
  <si>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</si>
  <si>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</si>
  <si>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</si>
  <si>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</si>
  <si>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</si>
  <si>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</si>
  <si>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</si>
  <si>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</si>
  <si>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</si>
  <si>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</si>
  <si>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</si>
  <si>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</si>
  <si>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</si>
  <si>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</si>
  <si>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</si>
  <si>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</si>
  <si>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</si>
  <si>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</si>
  <si>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</si>
  <si>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</si>
  <si>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</si>
  <si>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</si>
  <si>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</si>
  <si>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</si>
  <si>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</si>
  <si>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</si>
  <si>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</si>
  <si>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</si>
  <si>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</si>
  <si>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</si>
  <si>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</si>
  <si>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</si>
  <si>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</si>
  <si>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</si>
  <si>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</si>
  <si>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</si>
  <si>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</si>
  <si>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</si>
  <si>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</si>
  <si>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</si>
  <si>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</si>
  <si>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</si>
  <si>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</si>
  <si>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</si>
  <si>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</si>
  <si>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</si>
  <si>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</si>
  <si>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</si>
  <si>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</si>
  <si>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</si>
  <si>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</si>
  <si>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</si>
  <si>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</si>
  <si>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</si>
  <si>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</si>
  <si>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</si>
  <si>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</si>
  <si>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</si>
  <si>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</si>
  <si>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</si>
  <si>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</si>
  <si>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</si>
  <si>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</si>
  <si>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</si>
  <si>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</si>
  <si>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</si>
  <si>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</si>
  <si>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</si>
  <si>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</si>
  <si>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</si>
  <si>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</si>
  <si>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</si>
  <si>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</si>
  <si>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</si>
  <si>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</si>
  <si>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</si>
  <si>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</si>
  <si>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</si>
  <si>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</si>
  <si>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</si>
  <si>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</si>
  <si>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</si>
  <si>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</si>
  <si>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</si>
  <si>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</si>
  <si>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</si>
  <si>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</si>
  <si>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</si>
  <si>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</si>
  <si>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</si>
  <si>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</si>
  <si>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</si>
  <si>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</si>
  <si>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</si>
  <si>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</si>
  <si>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</si>
  <si>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</si>
  <si>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</si>
  <si>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</si>
  <si>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</si>
  <si>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</si>
  <si>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</si>
  <si>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</si>
  <si>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</si>
  <si>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</si>
  <si>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</si>
  <si>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</si>
  <si>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</si>
  <si>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</si>
  <si>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</si>
  <si>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</si>
  <si>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</si>
  <si>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</si>
  <si>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</si>
  <si>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</si>
  <si>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</si>
  <si>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</si>
  <si>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</si>
  <si>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</si>
  <si>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</si>
  <si>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</si>
  <si>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</si>
  <si>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</si>
  <si>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</si>
  <si>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</si>
  <si>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</si>
  <si>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</si>
  <si>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</si>
  <si>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</si>
  <si>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</si>
  <si>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</si>
  <si>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</si>
  <si>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</si>
  <si>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</si>
  <si>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</si>
  <si>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</si>
  <si>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</si>
  <si>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</si>
  <si>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</si>
  <si>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</si>
  <si>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</si>
  <si>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</si>
  <si>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</si>
  <si>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</si>
  <si>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</si>
  <si>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</si>
  <si>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</si>
  <si>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</si>
  <si>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</si>
  <si>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</si>
  <si>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</si>
  <si>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</si>
  <si>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</si>
  <si>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</si>
  <si>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</si>
  <si>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</si>
  <si>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</si>
  <si>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</si>
  <si>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</si>
  <si>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</si>
  <si>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</si>
  <si>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</si>
  <si>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</si>
  <si>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</si>
  <si>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</si>
  <si>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</si>
  <si>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</si>
  <si>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</si>
  <si>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</si>
  <si>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</si>
  <si>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</si>
  <si>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</si>
  <si>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</si>
  <si>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</si>
  <si>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</si>
  <si>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</si>
  <si>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</si>
  <si>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</si>
  <si>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</si>
  <si>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</si>
  <si>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</si>
  <si>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</si>
  <si>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</si>
  <si>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</si>
  <si>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</si>
  <si>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</si>
  <si>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</si>
  <si>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</si>
  <si>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</si>
  <si>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</si>
  <si>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</si>
  <si>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</si>
  <si>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</si>
  <si>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</si>
  <si>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</si>
  <si>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</si>
  <si>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</si>
  <si>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</si>
  <si>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</si>
  <si>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</si>
  <si>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</si>
  <si>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</si>
  <si>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</si>
  <si>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</si>
  <si>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</si>
  <si>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</si>
  <si>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</si>
  <si>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</si>
  <si>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</si>
  <si>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</si>
  <si>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</si>
  <si>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</si>
  <si>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</si>
  <si>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</si>
  <si>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</si>
  <si>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</si>
  <si>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</si>
  <si>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</si>
  <si>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</si>
  <si>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</si>
  <si>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</si>
  <si>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</si>
  <si>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</si>
  <si>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</si>
  <si>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</si>
  <si>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</si>
  <si>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</si>
  <si>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</si>
  <si>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</si>
  <si>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</si>
  <si>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</si>
  <si>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</si>
  <si>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</si>
  <si>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</si>
  <si>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</si>
  <si>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</si>
  <si>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</si>
  <si>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</si>
  <si>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</si>
  <si>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</si>
  <si>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</si>
  <si>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</si>
  <si>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</si>
  <si>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</si>
  <si>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</si>
  <si>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</si>
  <si>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</si>
  <si>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</si>
  <si>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</si>
  <si>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</si>
  <si>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</si>
  <si>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</si>
  <si>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</si>
  <si>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</si>
  <si>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</si>
  <si>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</si>
  <si>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</si>
  <si>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</si>
  <si>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</si>
  <si>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</si>
  <si>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</si>
  <si>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</si>
  <si>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</si>
  <si>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</si>
  <si>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</si>
  <si>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</si>
  <si>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</si>
  <si>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</si>
  <si>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</si>
  <si>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</si>
  <si>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</si>
  <si>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</si>
  <si>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</si>
  <si>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</si>
  <si>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</si>
  <si>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</si>
  <si>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</si>
  <si>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</si>
  <si>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</si>
  <si>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</si>
  <si>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</si>
  <si>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</si>
  <si>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</si>
  <si>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</si>
  <si>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</si>
  <si>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</si>
  <si>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</si>
  <si>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</si>
  <si>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</si>
  <si>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</si>
  <si>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</si>
  <si>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</si>
  <si>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</si>
  <si>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</si>
  <si>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</si>
  <si>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</si>
  <si>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</si>
  <si>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</si>
  <si>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</si>
  <si>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</si>
  <si>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</si>
  <si>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</si>
  <si>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</si>
  <si>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</si>
  <si>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</si>
  <si>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</si>
  <si>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</si>
  <si>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</si>
  <si>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</si>
  <si>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</si>
  <si>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</si>
  <si>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</si>
  <si>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</si>
  <si>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</si>
  <si>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</si>
  <si>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</si>
  <si>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</si>
  <si>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</si>
  <si>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</si>
  <si>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</si>
  <si>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</si>
  <si>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</si>
  <si>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</si>
  <si>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</si>
  <si>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</si>
  <si>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</si>
  <si>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</si>
  <si>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</si>
  <si>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</si>
  <si>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</si>
  <si>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</si>
  <si>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</si>
  <si>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</si>
  <si>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</si>
  <si>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</si>
  <si>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</si>
  <si>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</si>
  <si>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</si>
  <si>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</si>
  <si>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</si>
  <si>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</si>
  <si>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</si>
  <si>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</si>
  <si>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</si>
  <si>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</si>
  <si>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</si>
  <si>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</si>
  <si>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</si>
  <si>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</si>
  <si>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</si>
  <si>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</si>
  <si>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</si>
  <si>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</si>
  <si>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</si>
  <si>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</si>
  <si>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</si>
  <si>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</si>
  <si>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</si>
  <si>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</si>
  <si>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</si>
  <si>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</si>
  <si>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</si>
  <si>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</si>
  <si>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</si>
  <si>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</si>
  <si>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</si>
  <si>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</si>
  <si>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</si>
  <si>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</si>
  <si>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</si>
  <si>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</si>
  <si>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</si>
  <si>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</si>
  <si>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</si>
  <si>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</si>
  <si>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</si>
  <si>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</si>
  <si>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</si>
  <si>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</si>
  <si>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</si>
  <si>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</si>
  <si>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</si>
  <si>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</si>
  <si>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</si>
  <si>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</si>
  <si>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</si>
  <si>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</si>
  <si>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</si>
  <si>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</si>
  <si>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</si>
  <si>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</si>
  <si>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</si>
  <si>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</si>
  <si>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</si>
  <si>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</si>
  <si>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</si>
  <si>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</si>
  <si>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</si>
  <si>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</si>
  <si>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</si>
  <si>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</si>
  <si>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</si>
  <si>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</si>
  <si>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</si>
  <si>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</si>
  <si>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</si>
  <si>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</si>
  <si>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</si>
  <si>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</si>
  <si>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</si>
  <si>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</si>
  <si>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</si>
  <si>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</si>
  <si>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</si>
  <si>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</si>
  <si>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</si>
  <si>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</si>
  <si>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</si>
  <si>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</si>
  <si>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</si>
  <si>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</si>
  <si>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</si>
  <si>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</si>
  <si>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</si>
  <si>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</si>
  <si>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</si>
  <si>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</si>
  <si>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</si>
  <si>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</si>
  <si>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</si>
  <si>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</si>
  <si>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</si>
  <si>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</si>
  <si>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</si>
  <si>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</si>
  <si>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</si>
  <si>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</si>
  <si>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</si>
  <si>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</si>
  <si>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</si>
  <si>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</si>
  <si>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</si>
  <si>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</si>
  <si>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</si>
  <si>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</si>
  <si>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</si>
  <si>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</si>
  <si>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</si>
  <si>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</si>
  <si>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</si>
  <si>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</si>
  <si>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</si>
  <si>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</si>
  <si>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</si>
  <si>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</si>
  <si>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</si>
  <si>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</si>
  <si>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</si>
  <si>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</si>
  <si>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</si>
  <si>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</si>
  <si>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</si>
  <si>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</si>
  <si>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</si>
  <si>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</si>
  <si>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</si>
  <si>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</si>
  <si>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</si>
  <si>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</si>
  <si>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</si>
  <si>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</si>
  <si>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</si>
  <si>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</si>
  <si>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</si>
  <si>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</si>
  <si>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</si>
  <si>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</si>
  <si>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</si>
  <si>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</si>
  <si>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</si>
  <si>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</si>
  <si>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</si>
  <si>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</si>
  <si>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</si>
  <si>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</si>
  <si>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</si>
  <si>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</si>
  <si>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</si>
  <si>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</si>
  <si>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</si>
  <si>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</si>
  <si>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</si>
  <si>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</si>
  <si>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</si>
  <si>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</si>
  <si>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</si>
  <si>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</si>
  <si>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</si>
  <si>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</si>
  <si>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</si>
  <si>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</si>
  <si>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</si>
  <si>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</si>
  <si>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</si>
  <si>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</si>
  <si>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</si>
  <si>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</si>
  <si>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</si>
  <si>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</si>
  <si>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</si>
  <si>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</si>
  <si>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</si>
  <si>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</si>
  <si>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</si>
  <si>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</si>
  <si>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</si>
  <si>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</si>
  <si>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</si>
  <si>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</si>
  <si>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</si>
  <si>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</si>
  <si>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</si>
  <si>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</si>
  <si>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</si>
  <si>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</si>
  <si>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</si>
  <si>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</si>
  <si>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</si>
  <si>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</si>
  <si>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</si>
  <si>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</si>
  <si>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</si>
  <si>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</si>
  <si>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</si>
  <si>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</si>
  <si>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</si>
  <si>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</si>
  <si>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</si>
  <si>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</si>
  <si>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</si>
  <si>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</si>
  <si>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</si>
  <si>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</si>
  <si>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</si>
  <si>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</si>
  <si>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</si>
  <si>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</si>
  <si>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</si>
  <si>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</si>
  <si>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</si>
  <si>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</si>
  <si>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</si>
  <si>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</si>
  <si>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</si>
  <si>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</si>
  <si>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</si>
  <si>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</si>
  <si>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</si>
  <si>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</si>
  <si>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</si>
  <si>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</si>
  <si>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</si>
  <si>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</si>
  <si>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</si>
  <si>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</si>
  <si>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</si>
  <si>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</si>
  <si>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</si>
  <si>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</si>
  <si>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</si>
  <si>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</si>
  <si>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</si>
  <si>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</si>
  <si>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</si>
  <si>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</si>
  <si>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</si>
  <si>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</si>
  <si>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</si>
  <si>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</si>
  <si>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</si>
  <si>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</si>
  <si>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</si>
  <si>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</si>
  <si>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</si>
  <si>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</si>
  <si>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</si>
  <si>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</si>
  <si>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</si>
  <si>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</si>
  <si>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</si>
  <si>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</si>
  <si>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</si>
  <si>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</si>
  <si>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</si>
  <si>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</si>
  <si>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</si>
  <si>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</si>
  <si>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</si>
  <si>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</si>
  <si>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</si>
  <si>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</si>
  <si>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</si>
  <si>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</si>
  <si>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</si>
  <si>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</si>
  <si>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</si>
  <si>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</si>
  <si>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</si>
  <si>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</si>
  <si>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</si>
  <si>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</si>
  <si>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</si>
  <si>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</si>
  <si>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</si>
  <si>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</si>
  <si>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</si>
  <si>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</si>
  <si>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</si>
  <si>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</si>
  <si>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</si>
  <si>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</si>
  <si>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</si>
  <si>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</si>
  <si>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</si>
  <si>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</si>
  <si>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</si>
  <si>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</si>
  <si>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</si>
  <si>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</si>
  <si>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</si>
  <si>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</si>
  <si>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</si>
  <si>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</si>
  <si>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</si>
  <si>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</si>
  <si>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</si>
  <si>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</si>
  <si>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</si>
  <si>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</si>
  <si>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</si>
  <si>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</si>
  <si>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</si>
  <si>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</si>
  <si>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</si>
  <si>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</si>
  <si>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</si>
  <si>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</si>
  <si>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</si>
  <si>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</si>
  <si>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</si>
  <si>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</si>
  <si>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</si>
  <si>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</si>
  <si>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</si>
  <si>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</si>
  <si>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</si>
  <si>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</si>
  <si>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</si>
  <si>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</si>
  <si>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</si>
  <si>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</si>
  <si>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</si>
  <si>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</si>
  <si>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</si>
  <si>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</si>
  <si>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</si>
  <si>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</si>
  <si>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</si>
  <si>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</si>
  <si>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</si>
  <si>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</si>
  <si>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</si>
  <si>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</si>
  <si>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</si>
  <si>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</si>
  <si>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</si>
  <si>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</si>
  <si>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</si>
  <si>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</si>
  <si>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</si>
  <si>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</si>
  <si>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</si>
  <si>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</si>
  <si>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</si>
  <si>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</si>
  <si>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</si>
  <si>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</si>
  <si>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</si>
  <si>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</si>
  <si>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</si>
  <si>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</si>
  <si>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</si>
  <si>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</si>
  <si>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</si>
  <si>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</si>
  <si>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</si>
  <si>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</si>
  <si>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</si>
  <si>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</si>
  <si>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</si>
  <si>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</si>
  <si>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</si>
  <si>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</si>
  <si>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</si>
  <si>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</si>
  <si>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</si>
  <si>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</si>
  <si>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</si>
  <si>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</si>
  <si>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</si>
  <si>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</si>
  <si>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</si>
  <si>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</si>
  <si>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</si>
  <si>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</si>
  <si>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</si>
  <si>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</si>
  <si>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</si>
  <si>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</si>
  <si>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</si>
  <si>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</si>
  <si>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</si>
  <si>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</si>
  <si>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</si>
  <si>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</si>
  <si>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</si>
  <si>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</si>
  <si>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</si>
  <si>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</si>
  <si>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</si>
  <si>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</si>
  <si>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</si>
  <si>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</si>
  <si>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</si>
  <si>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</si>
  <si>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</si>
  <si>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</si>
  <si>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</si>
  <si>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</si>
  <si>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</si>
  <si>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</si>
  <si>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</si>
  <si>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</si>
  <si>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</si>
  <si>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</si>
  <si>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</si>
  <si>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</si>
  <si>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</si>
  <si>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</si>
  <si>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</si>
  <si>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</si>
  <si>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</si>
  <si>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</si>
  <si>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</si>
  <si>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</si>
  <si>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</si>
  <si>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</si>
  <si>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</si>
  <si>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</si>
  <si>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</si>
  <si>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</si>
  <si>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</si>
  <si>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</si>
  <si>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</si>
  <si>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</si>
  <si>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</si>
  <si>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</si>
  <si>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</si>
  <si>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</si>
  <si>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</si>
  <si>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</si>
  <si>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</si>
  <si>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</si>
  <si>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</si>
  <si>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</si>
  <si>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</si>
  <si>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</si>
  <si>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</si>
  <si>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</si>
  <si>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</si>
  <si>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</si>
  <si>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</si>
  <si>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</si>
  <si>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</si>
  <si>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</si>
  <si>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</si>
  <si>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</si>
  <si>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</si>
  <si>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</si>
  <si>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</si>
  <si>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</si>
  <si>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</si>
  <si>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</si>
  <si>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</si>
  <si>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</si>
  <si>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</si>
  <si>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</si>
  <si>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</si>
  <si>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</si>
  <si>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</si>
  <si>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</si>
  <si>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</si>
  <si>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</si>
  <si>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</si>
  <si>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</si>
  <si>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</si>
  <si>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</si>
  <si>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</si>
  <si>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</si>
  <si>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</si>
  <si>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</si>
  <si>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</si>
  <si>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</si>
  <si>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</si>
  <si>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</si>
  <si>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</si>
  <si>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</si>
  <si>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</si>
  <si>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</si>
  <si>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</si>
  <si>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</si>
  <si>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</si>
  <si>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</si>
  <si>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</si>
  <si>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</si>
  <si>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</si>
  <si>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</si>
  <si>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</si>
  <si>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</si>
  <si>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</si>
  <si>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</si>
  <si>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</si>
  <si>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</si>
  <si>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</si>
  <si>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</si>
  <si>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</si>
  <si>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</si>
  <si>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</si>
  <si>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</si>
  <si>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</si>
  <si>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</si>
  <si>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</si>
  <si>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</si>
  <si>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</si>
  <si>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</si>
  <si>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</si>
  <si>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</si>
  <si>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</si>
  <si>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</si>
  <si>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</si>
  <si>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</si>
  <si>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</si>
  <si>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</si>
  <si>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</si>
  <si>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</si>
  <si>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</si>
  <si>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</si>
  <si>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</si>
  <si>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</si>
  <si>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</si>
  <si>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</si>
  <si>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</si>
  <si>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</si>
  <si>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</si>
  <si>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</si>
  <si>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</si>
  <si>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</si>
  <si>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</si>
  <si>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</si>
  <si>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</si>
  <si>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</si>
  <si>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</si>
  <si>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</si>
  <si>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</si>
  <si>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</si>
  <si>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</si>
  <si>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</si>
  <si>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</si>
  <si>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</si>
  <si>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</si>
  <si>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</si>
  <si>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</si>
  <si>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</si>
  <si>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</si>
  <si>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</si>
  <si>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</si>
  <si>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</si>
  <si>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</si>
  <si>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</si>
  <si>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</si>
  <si>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</si>
  <si>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</si>
  <si>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</si>
  <si>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</si>
  <si>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</si>
  <si>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</si>
  <si>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</si>
  <si>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</si>
  <si>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</si>
  <si>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</si>
  <si>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</si>
  <si>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</si>
  <si>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</si>
  <si>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</si>
  <si>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</si>
  <si>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</si>
  <si>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</si>
  <si>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</si>
  <si>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</si>
  <si>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</si>
  <si>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</si>
  <si>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</si>
  <si>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</si>
  <si>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</si>
  <si>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</si>
  <si>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</si>
  <si>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</si>
  <si>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</si>
  <si>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</si>
  <si>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</si>
  <si>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</si>
  <si>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</si>
  <si>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</si>
  <si>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</si>
  <si>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</si>
  <si>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</si>
  <si>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</si>
  <si>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</si>
  <si>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</si>
  <si>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</si>
  <si>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</si>
  <si>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</si>
  <si>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</si>
  <si>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</si>
  <si>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</si>
  <si>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</si>
  <si>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</si>
  <si>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</si>
  <si>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</si>
  <si>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</si>
  <si>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</si>
  <si>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</si>
  <si>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</si>
  <si>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</si>
  <si>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</si>
  <si>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</si>
  <si>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</si>
  <si>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</si>
  <si>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</si>
  <si>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</si>
  <si>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</si>
  <si>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</si>
  <si>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</si>
  <si>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</si>
  <si>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</si>
  <si>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</si>
  <si>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</si>
  <si>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</si>
  <si>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</si>
  <si>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</si>
  <si>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</si>
  <si>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</si>
  <si>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</si>
  <si>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</si>
  <si>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</si>
  <si>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</si>
  <si>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</si>
  <si>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</si>
  <si>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</si>
  <si>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</si>
  <si>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</si>
  <si>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</si>
  <si>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</si>
  <si>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</si>
  <si>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</si>
  <si>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</si>
  <si>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</si>
  <si>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</si>
  <si>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</si>
  <si>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</si>
  <si>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</si>
  <si>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</si>
  <si>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</si>
  <si>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</si>
  <si>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</si>
  <si>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</si>
  <si>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</si>
  <si>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</si>
  <si>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</si>
  <si>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</si>
  <si>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</si>
  <si>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</si>
  <si>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</si>
  <si>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</si>
  <si>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</si>
  <si>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</si>
  <si>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</si>
  <si>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</si>
  <si>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</si>
  <si>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</si>
  <si>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</si>
  <si>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</si>
  <si>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</si>
  <si>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</si>
  <si>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</si>
  <si>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</si>
  <si>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</si>
  <si>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</si>
  <si>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</si>
  <si>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</si>
  <si>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</si>
  <si>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</si>
  <si>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</si>
  <si>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</si>
  <si>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</si>
  <si>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</si>
  <si>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</si>
  <si>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</si>
  <si>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</si>
  <si>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</si>
  <si>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</si>
  <si>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</si>
  <si>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</si>
  <si>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</si>
  <si>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</si>
  <si>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</si>
  <si>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</si>
  <si>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</si>
  <si>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</si>
  <si>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</si>
  <si>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</si>
  <si>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</si>
  <si>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</si>
  <si>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</si>
  <si>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</si>
  <si>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</si>
  <si>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</si>
  <si>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</si>
  <si>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</si>
  <si>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</si>
  <si>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</si>
  <si>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</si>
  <si>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</si>
  <si>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</si>
  <si>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</si>
  <si>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</si>
  <si>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</si>
  <si>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</si>
  <si>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</si>
  <si>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</si>
  <si>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</si>
  <si>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</si>
  <si>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</si>
  <si>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</si>
  <si>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</si>
  <si>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</si>
  <si>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</si>
  <si>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</si>
  <si>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</si>
  <si>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</si>
  <si>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</si>
  <si>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</si>
  <si>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</si>
  <si>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</si>
  <si>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</si>
  <si>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</si>
  <si>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</si>
  <si>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</si>
  <si>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</si>
  <si>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</si>
  <si>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</si>
  <si>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</si>
  <si>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</si>
  <si>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</si>
  <si>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</si>
  <si>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</si>
  <si>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</si>
  <si>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</si>
  <si>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</si>
  <si>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</si>
  <si>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</si>
  <si>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</si>
  <si>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</si>
  <si>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</si>
  <si>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</si>
  <si>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</si>
  <si>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</si>
  <si>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</si>
  <si>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</si>
  <si>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</si>
  <si>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</si>
  <si>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</si>
  <si>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</si>
  <si>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</si>
  <si>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</si>
  <si>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</si>
  <si>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</si>
  <si>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</si>
  <si>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</si>
  <si>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</si>
  <si>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</si>
  <si>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</si>
  <si>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</si>
  <si>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</si>
  <si>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</si>
  <si>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</si>
  <si>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</si>
  <si>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</si>
  <si>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</si>
  <si>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</si>
  <si>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</si>
  <si>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</si>
  <si>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</si>
  <si>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</si>
  <si>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</si>
  <si>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</si>
  <si>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</si>
  <si>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</si>
  <si>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</si>
  <si>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</si>
  <si>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</si>
  <si>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</si>
  <si>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</si>
  <si>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</si>
  <si>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</si>
  <si>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</si>
  <si>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</si>
  <si>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</si>
  <si>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</si>
  <si>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</si>
  <si>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</si>
  <si>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</si>
  <si>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</si>
  <si>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</si>
  <si>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</si>
  <si>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</si>
  <si>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</si>
  <si>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</si>
  <si>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</si>
  <si>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</si>
  <si>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</si>
  <si>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</si>
  <si>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</si>
  <si>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</si>
  <si>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</si>
  <si>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</si>
  <si>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</si>
  <si>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</si>
  <si>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</si>
  <si>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</si>
  <si>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</si>
  <si>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</si>
  <si>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</si>
  <si>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</si>
  <si>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</si>
  <si>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</si>
  <si>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</si>
  <si>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</si>
  <si>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</si>
  <si>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</si>
  <si>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</si>
  <si>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</si>
  <si>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</si>
  <si>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</si>
  <si>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</si>
  <si>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</si>
  <si>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</si>
  <si>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</si>
  <si>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</si>
  <si>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</si>
  <si>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</si>
  <si>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</si>
  <si>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</si>
  <si>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</si>
  <si>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</si>
  <si>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</si>
  <si>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</si>
  <si>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</si>
  <si>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</si>
  <si>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</si>
  <si>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</si>
  <si>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</si>
  <si>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</si>
  <si>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</si>
  <si>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</si>
  <si>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</si>
  <si>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</si>
  <si>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</si>
  <si>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</si>
  <si>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</si>
  <si>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</si>
  <si>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</si>
  <si>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</si>
  <si>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</si>
  <si>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</si>
  <si>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</si>
  <si>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</si>
  <si>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</si>
  <si>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</si>
  <si>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</si>
  <si>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</si>
  <si>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</si>
  <si>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</si>
  <si>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</si>
  <si>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</si>
  <si>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</si>
  <si>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</si>
  <si>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</si>
  <si>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</si>
  <si>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</si>
  <si>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</si>
  <si>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</si>
  <si>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</si>
  <si>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</si>
  <si>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</si>
  <si>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</si>
  <si>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</si>
  <si>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</si>
  <si>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</si>
  <si>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</si>
  <si>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</si>
  <si>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</si>
  <si>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</si>
  <si>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</si>
  <si>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</si>
  <si>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</si>
  <si>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</si>
  <si>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</si>
  <si>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</si>
  <si>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</si>
  <si>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</si>
  <si>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</si>
  <si>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</si>
  <si>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</si>
  <si>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</si>
  <si>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</si>
  <si>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</si>
  <si>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</si>
  <si>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</si>
  <si>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</si>
  <si>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</si>
  <si>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</si>
  <si>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</si>
  <si>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</si>
  <si>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</si>
  <si>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</si>
  <si>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</si>
  <si>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</si>
  <si>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</si>
  <si>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</si>
  <si>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</si>
  <si>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</si>
  <si>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</si>
  <si>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</si>
  <si>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</si>
  <si>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</si>
  <si>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</si>
  <si>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</si>
  <si>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</si>
  <si>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</si>
  <si>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</si>
  <si>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</si>
  <si>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</si>
  <si>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</si>
  <si>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</si>
  <si>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</si>
  <si>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</si>
  <si>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</si>
  <si>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</si>
  <si>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</si>
  <si>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</si>
  <si>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</si>
  <si>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</si>
  <si>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</si>
  <si>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</si>
  <si>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</si>
  <si>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</si>
  <si>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</si>
  <si>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</si>
  <si>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</si>
  <si>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</si>
  <si>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</si>
  <si>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</si>
  <si>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</si>
  <si>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</si>
  <si>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</si>
  <si>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</si>
  <si>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</si>
  <si>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</si>
  <si>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</si>
  <si>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</si>
  <si>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</si>
  <si>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</si>
  <si>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</si>
  <si>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</si>
  <si>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</si>
  <si>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</si>
  <si>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</si>
  <si>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</si>
  <si>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</si>
  <si>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</si>
  <si>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</si>
  <si>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</si>
  <si>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</si>
  <si>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</si>
  <si>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</si>
  <si>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</si>
  <si>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</si>
  <si>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</si>
  <si>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</si>
  <si>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</si>
  <si>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</si>
  <si>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</si>
  <si>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</si>
  <si>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</si>
  <si>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</si>
  <si>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</si>
  <si>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</si>
  <si>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</si>
  <si>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</si>
  <si>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</si>
  <si>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</si>
  <si>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</si>
  <si>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</si>
  <si>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</si>
  <si>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</si>
  <si>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</si>
  <si>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</si>
  <si>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</si>
  <si>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</si>
  <si>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</si>
  <si>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</si>
  <si>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</si>
  <si>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</si>
  <si>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</si>
  <si>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</si>
  <si>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</si>
  <si>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</si>
  <si>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</si>
  <si>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</si>
  <si>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</si>
  <si>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</si>
  <si>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</si>
  <si>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</si>
  <si>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</si>
  <si>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</si>
  <si>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</si>
  <si>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</si>
  <si>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</si>
  <si>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</si>
  <si>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</si>
  <si>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</si>
  <si>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</si>
  <si>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</si>
  <si>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</si>
  <si>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</si>
  <si>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</si>
  <si>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</si>
  <si>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</si>
  <si>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</si>
  <si>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</si>
  <si>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</si>
  <si>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</si>
  <si>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</si>
  <si>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</si>
  <si>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</si>
  <si>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</si>
  <si>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</si>
  <si>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</si>
  <si>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</si>
  <si>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</si>
  <si>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</si>
  <si>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</si>
  <si>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</si>
  <si>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</si>
  <si>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</si>
  <si>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</si>
  <si>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</si>
  <si>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</si>
  <si>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</si>
  <si>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</si>
  <si>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</si>
  <si>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</si>
  <si>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</si>
  <si>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</si>
  <si>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</si>
  <si>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</si>
  <si>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</si>
  <si>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</si>
  <si>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</si>
  <si>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</si>
  <si>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</si>
  <si>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</si>
  <si>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</si>
  <si>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</si>
  <si>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</si>
  <si>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</si>
  <si>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</si>
  <si>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</si>
  <si>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</si>
  <si>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</si>
  <si>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</si>
  <si>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</si>
  <si>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</si>
  <si>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</si>
  <si>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</si>
  <si>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</si>
  <si>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</si>
  <si>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</si>
  <si>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</si>
  <si>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</si>
  <si>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</si>
  <si>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</si>
  <si>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</si>
  <si>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</si>
  <si>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</si>
  <si>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</si>
  <si>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</si>
  <si>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</si>
  <si>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</si>
  <si>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</si>
  <si>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</si>
  <si>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</si>
  <si>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</si>
  <si>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</si>
  <si>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</si>
  <si>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</si>
  <si>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</si>
  <si>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</si>
  <si>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</si>
  <si>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</si>
  <si>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</si>
  <si>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</si>
  <si>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</si>
  <si>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</si>
  <si>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</si>
  <si>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</si>
  <si>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</si>
  <si>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</si>
  <si>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</si>
  <si>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</si>
  <si>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</si>
  <si>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</si>
  <si>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</si>
  <si>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</si>
  <si>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</si>
  <si>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</si>
  <si>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</si>
  <si>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</si>
  <si>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</si>
  <si>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</si>
  <si>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</si>
  <si>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</si>
  <si>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</si>
  <si>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</si>
  <si>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</si>
  <si>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</si>
  <si>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</si>
  <si>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</si>
  <si>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</si>
  <si>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</si>
  <si>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</si>
  <si>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</si>
  <si>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</si>
  <si>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</si>
  <si>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</si>
  <si>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</si>
  <si>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</si>
  <si>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</si>
  <si>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</si>
  <si>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</si>
  <si>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</si>
  <si>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</si>
  <si>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</si>
  <si>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</si>
  <si>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</si>
  <si>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</si>
  <si>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</si>
  <si>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</si>
  <si>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</si>
  <si>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</si>
  <si>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</si>
  <si>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</si>
  <si>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</si>
  <si>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</si>
  <si>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</si>
  <si>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</si>
  <si>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</si>
  <si>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</si>
  <si>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</si>
  <si>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</si>
  <si>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</si>
  <si>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</si>
  <si>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</si>
  <si>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</si>
  <si>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</si>
  <si>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</si>
  <si>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</si>
  <si>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</si>
  <si>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</si>
  <si>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</si>
  <si>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</si>
  <si>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</si>
  <si>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</si>
  <si>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</si>
  <si>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</si>
  <si>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</si>
  <si>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</si>
  <si>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</si>
  <si>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</si>
  <si>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</si>
  <si>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</si>
  <si>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</si>
  <si>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</si>
  <si>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</si>
  <si>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</si>
  <si>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</si>
  <si>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</si>
  <si>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</si>
  <si>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</si>
  <si>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</si>
  <si>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</si>
  <si>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</si>
  <si>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</si>
  <si>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</si>
  <si>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</si>
  <si>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</si>
  <si>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</si>
  <si>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</si>
  <si>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</si>
  <si>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</si>
  <si>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</si>
  <si>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</si>
  <si>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</si>
  <si>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</si>
  <si>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</si>
  <si>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</si>
  <si>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</si>
  <si>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</si>
  <si>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</si>
  <si>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</si>
  <si>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</si>
  <si>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</si>
  <si>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</si>
  <si>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</si>
  <si>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</si>
  <si>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</si>
  <si>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</si>
  <si>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</si>
  <si>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</si>
  <si>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</si>
  <si>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</si>
  <si>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</si>
  <si>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</si>
  <si>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</si>
  <si>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</si>
  <si>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</si>
  <si>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</si>
  <si>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</si>
  <si>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</si>
  <si>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</si>
  <si>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</si>
  <si>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</si>
  <si>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</si>
  <si>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</si>
  <si>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</si>
  <si>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</si>
  <si>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</si>
  <si>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</si>
  <si>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</si>
  <si>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</si>
  <si>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</si>
  <si>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</si>
  <si>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</si>
  <si>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</si>
  <si>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</si>
  <si>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</si>
  <si>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</si>
  <si>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</si>
  <si>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</si>
  <si>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</si>
  <si>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</si>
  <si>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</si>
  <si>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</si>
  <si>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</si>
  <si>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</si>
  <si>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</si>
  <si>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</si>
  <si>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</si>
  <si>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</si>
  <si>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</si>
  <si>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</si>
  <si>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</si>
  <si>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</si>
  <si>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</si>
  <si>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</si>
  <si>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</si>
  <si>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</si>
  <si>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</si>
  <si>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</si>
  <si>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</si>
  <si>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</si>
  <si>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</si>
  <si>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</si>
  <si>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</si>
  <si>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</si>
  <si>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</si>
  <si>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</si>
  <si>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</si>
  <si>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</si>
  <si>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</si>
  <si>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</si>
  <si>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</si>
  <si>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</si>
  <si>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</si>
  <si>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</si>
  <si>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</si>
  <si>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</si>
  <si>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</si>
  <si>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</si>
  <si>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</si>
  <si>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</si>
  <si>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</si>
  <si>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</si>
  <si>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</si>
  <si>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</si>
  <si>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</si>
  <si>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</si>
  <si>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</si>
  <si>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</si>
  <si>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</si>
  <si>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</si>
  <si>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</si>
  <si>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</si>
  <si>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</si>
  <si>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</si>
  <si>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</si>
  <si>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</si>
  <si>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</si>
  <si>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</si>
  <si>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</si>
  <si>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</si>
  <si>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</si>
  <si>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</si>
  <si>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</si>
  <si>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</si>
  <si>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</si>
  <si>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</si>
  <si>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</si>
  <si>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</si>
  <si>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</si>
  <si>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</si>
  <si>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</si>
  <si>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</si>
  <si>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</si>
  <si>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</si>
  <si>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</si>
  <si>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</si>
  <si>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</si>
  <si>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</si>
  <si>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</si>
  <si>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</si>
  <si>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</si>
  <si>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</si>
  <si>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</si>
  <si>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</si>
  <si>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</si>
  <si>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</si>
  <si>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</si>
  <si>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</si>
  <si>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</si>
  <si>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</si>
  <si>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</si>
  <si>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</si>
  <si>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</si>
  <si>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</si>
  <si>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</si>
  <si>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</si>
  <si>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</si>
  <si>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</si>
  <si>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</si>
  <si>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</si>
  <si>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</si>
  <si>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</si>
  <si>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</si>
  <si>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</si>
  <si>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</si>
  <si>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</si>
  <si>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</si>
  <si>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</si>
  <si>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</si>
  <si>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</si>
  <si>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</si>
  <si>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</si>
  <si>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</si>
  <si>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</si>
  <si>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</si>
  <si>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</si>
  <si>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</si>
  <si>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</si>
  <si>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</si>
  <si>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</si>
  <si>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</si>
  <si>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</si>
  <si>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</si>
  <si>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</si>
  <si>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</si>
  <si>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</si>
  <si>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</si>
  <si>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</si>
  <si>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</si>
  <si>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</si>
  <si>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</si>
  <si>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</si>
  <si>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</si>
  <si>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</si>
  <si>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</si>
  <si>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</si>
  <si>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</si>
  <si>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</si>
  <si>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</si>
  <si>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</si>
  <si>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</si>
  <si>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</si>
  <si>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</si>
  <si>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</si>
  <si>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</si>
  <si>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</si>
  <si>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</si>
  <si>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</si>
  <si>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</si>
  <si>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</si>
  <si>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</si>
  <si>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</si>
  <si>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</si>
  <si>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</si>
  <si>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</si>
  <si>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</si>
  <si>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</si>
  <si>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</si>
  <si>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</si>
  <si>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</si>
  <si>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</si>
  <si>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</si>
  <si>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</si>
  <si>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</si>
  <si>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</si>
  <si>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</si>
  <si>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</si>
  <si>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</si>
  <si>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</si>
  <si>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</si>
  <si>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</si>
  <si>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</si>
  <si>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</si>
  <si>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</si>
  <si>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</si>
  <si>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</si>
  <si>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</si>
  <si>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</si>
  <si>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</si>
  <si>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</si>
  <si>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</si>
  <si>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</si>
  <si>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</si>
  <si>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</si>
  <si>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</si>
  <si>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</si>
  <si>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</si>
  <si>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</si>
  <si>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</si>
  <si>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</si>
  <si>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</si>
  <si>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</si>
  <si>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</si>
  <si>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</si>
  <si>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</si>
  <si>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</si>
  <si>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</si>
  <si>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</si>
  <si>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</si>
  <si>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</si>
  <si>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</si>
  <si>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</si>
  <si>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</si>
  <si>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</si>
  <si>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</si>
  <si>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</si>
  <si>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</si>
  <si>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</si>
  <si>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</si>
  <si>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</si>
  <si>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</si>
  <si>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</si>
  <si>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</si>
  <si>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</si>
  <si>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</si>
  <si>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</si>
  <si>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</si>
  <si>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</si>
  <si>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</si>
  <si>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</si>
  <si>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</si>
  <si>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</si>
  <si>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</si>
  <si>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</si>
  <si>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</si>
  <si>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</si>
  <si>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</si>
  <si>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</si>
  <si>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</si>
  <si>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</si>
  <si>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</si>
  <si>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</si>
  <si>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</si>
  <si>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</si>
  <si>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</si>
  <si>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</si>
  <si>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</si>
  <si>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</si>
  <si>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</si>
  <si>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</si>
  <si>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</si>
  <si>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</si>
  <si>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</si>
  <si>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</si>
  <si>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</si>
  <si>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</si>
  <si>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</si>
  <si>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</si>
  <si>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</si>
  <si>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</si>
  <si>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</si>
  <si>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</si>
  <si>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</si>
  <si>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</si>
  <si>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</si>
  <si>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</si>
  <si>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</si>
  <si>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</si>
  <si>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</si>
  <si>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</si>
  <si>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</si>
  <si>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</si>
  <si>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</si>
  <si>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</si>
  <si>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</si>
  <si>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</si>
  <si>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</si>
  <si>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</si>
  <si>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</si>
  <si>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</si>
  <si>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</si>
  <si>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</si>
  <si>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</si>
  <si>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</si>
  <si>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</si>
  <si>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</si>
  <si>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</si>
  <si>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</si>
  <si>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</si>
  <si>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</si>
  <si>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</si>
  <si>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</si>
  <si>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</si>
  <si>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</si>
  <si>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</si>
  <si>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</si>
  <si>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</si>
  <si>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</si>
  <si>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</si>
  <si>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</si>
  <si>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</si>
  <si>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</si>
  <si>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</si>
  <si>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</si>
  <si>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</si>
  <si>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</si>
  <si>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</si>
  <si>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</si>
  <si>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</si>
  <si>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</si>
  <si>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</si>
  <si>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</si>
  <si>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</si>
  <si>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</si>
  <si>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</si>
  <si>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</si>
  <si>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</si>
  <si>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</si>
  <si>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</si>
  <si>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</si>
  <si>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</si>
  <si>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</si>
  <si>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</si>
  <si>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</si>
  <si>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</si>
  <si>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</si>
  <si>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</si>
  <si>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</si>
  <si>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</si>
  <si>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</si>
  <si>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</si>
  <si>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</si>
  <si>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</si>
  <si>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</si>
  <si>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</si>
  <si>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</si>
  <si>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</si>
  <si>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</si>
  <si>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</si>
  <si>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</si>
  <si>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</si>
  <si>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</si>
  <si>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</si>
  <si>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</si>
  <si>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</si>
  <si>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</si>
  <si>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</si>
  <si>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</si>
  <si>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</si>
  <si>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</si>
  <si>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</si>
  <si>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</si>
  <si>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</si>
  <si>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</si>
  <si>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</si>
  <si>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</si>
  <si>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</si>
  <si>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</si>
  <si>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</si>
  <si>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</si>
  <si>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</si>
  <si>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</si>
  <si>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</si>
  <si>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</si>
  <si>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</si>
  <si>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</si>
  <si>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</si>
  <si>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</si>
  <si>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</si>
  <si>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</si>
  <si>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</si>
  <si>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</si>
  <si>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</si>
  <si>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</si>
  <si>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</si>
  <si>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</si>
  <si>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</si>
  <si>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</si>
  <si>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</si>
  <si>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</si>
  <si>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</si>
  <si>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</si>
  <si>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</si>
  <si>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</si>
  <si>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</si>
  <si>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</si>
  <si>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</si>
  <si>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</si>
  <si>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</si>
  <si>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</si>
  <si>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</si>
  <si>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</si>
  <si>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</si>
  <si>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</si>
  <si>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</si>
  <si>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</si>
  <si>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</si>
  <si>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</si>
  <si>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</si>
  <si>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</si>
  <si>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</si>
  <si>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</si>
  <si>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</si>
  <si>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</si>
  <si>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</si>
  <si>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</si>
  <si>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</si>
  <si>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</si>
  <si>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</si>
  <si>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</si>
  <si>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</si>
  <si>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</si>
  <si>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</si>
  <si>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</si>
  <si>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</si>
  <si>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</si>
  <si>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</si>
  <si>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</si>
  <si>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</si>
  <si>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</si>
  <si>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</si>
  <si>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</si>
  <si>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</si>
  <si>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</si>
  <si>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</si>
  <si>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</si>
  <si>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</si>
  <si>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</si>
  <si>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</si>
  <si>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</si>
  <si>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</si>
  <si>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</si>
  <si>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</si>
  <si>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</si>
  <si>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</si>
  <si>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</si>
  <si>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</si>
  <si>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</si>
  <si>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</si>
  <si>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</si>
  <si>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</si>
  <si>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</si>
  <si>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</si>
  <si>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</si>
  <si>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</si>
  <si>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</si>
  <si>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</si>
  <si>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</si>
  <si>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</si>
  <si>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</si>
  <si>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</si>
  <si>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</si>
  <si>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</si>
  <si>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</si>
  <si>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</si>
  <si>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</si>
  <si>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</si>
  <si>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</si>
  <si>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</si>
  <si>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</si>
  <si>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</si>
  <si>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</si>
  <si>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</si>
  <si>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</si>
  <si>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</si>
  <si>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</si>
  <si>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</si>
  <si>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</si>
  <si>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</si>
  <si>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</si>
  <si>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</si>
  <si>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</si>
  <si>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</si>
  <si>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</si>
  <si>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</si>
  <si>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</si>
  <si>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</si>
  <si>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</si>
  <si>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</si>
  <si>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</si>
  <si>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</si>
  <si>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</si>
  <si>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</si>
  <si>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</si>
  <si>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</si>
  <si>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</si>
  <si>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</si>
  <si>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</si>
  <si>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</si>
  <si>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</si>
  <si>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</si>
  <si>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</si>
  <si>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</si>
  <si>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</si>
  <si>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</si>
  <si>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</si>
  <si>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</si>
  <si>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</si>
  <si>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</si>
  <si>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</si>
  <si>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</si>
  <si>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</si>
  <si>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</si>
  <si>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</si>
  <si>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</si>
  <si>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</si>
  <si>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</si>
  <si>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</si>
  <si>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</si>
  <si>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</si>
  <si>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</si>
  <si>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</si>
  <si>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</si>
  <si>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</si>
  <si>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</si>
  <si>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</si>
  <si>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</si>
  <si>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</si>
  <si>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</si>
  <si>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</si>
  <si>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</si>
  <si>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</si>
  <si>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</si>
  <si>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</si>
  <si>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</si>
  <si>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</si>
  <si>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</si>
  <si>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</si>
  <si>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</si>
  <si>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</si>
  <si>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</si>
  <si>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</si>
  <si>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</si>
  <si>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</si>
  <si>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</si>
  <si>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</si>
  <si>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</si>
  <si>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</si>
  <si>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</si>
  <si>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</si>
  <si>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</si>
  <si>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</si>
  <si>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</si>
  <si>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</si>
  <si>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</si>
  <si>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</si>
  <si>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</si>
  <si>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</si>
  <si>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</si>
  <si>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</si>
  <si>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</si>
  <si>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</si>
  <si>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</si>
  <si>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</si>
  <si>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</si>
  <si>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</si>
  <si>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</si>
  <si>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</si>
  <si>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</si>
  <si>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</si>
  <si>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</si>
  <si>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</si>
  <si>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</si>
  <si>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</si>
  <si>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</si>
  <si>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</si>
  <si>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</si>
  <si>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</si>
  <si>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</si>
  <si>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</si>
  <si>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</si>
  <si>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</si>
  <si>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</si>
  <si>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</si>
  <si>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</si>
  <si>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</si>
  <si>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</si>
  <si>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</si>
  <si>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</si>
  <si>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</si>
  <si>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</si>
  <si>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</si>
  <si>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</si>
  <si>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</si>
  <si>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</si>
  <si>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</si>
  <si>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</si>
  <si>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</si>
  <si>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</si>
  <si>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</si>
  <si>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</si>
  <si>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</si>
  <si>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</si>
  <si>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</si>
  <si>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</si>
  <si>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</si>
  <si>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</si>
  <si>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</si>
  <si>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</si>
  <si>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</si>
  <si>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</si>
  <si>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</si>
  <si>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</si>
  <si>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</si>
  <si>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</si>
  <si>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</si>
  <si>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</si>
  <si>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</si>
  <si>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</si>
  <si>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</si>
  <si>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</si>
  <si>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</si>
  <si>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</si>
  <si>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</si>
  <si>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</si>
  <si>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</si>
  <si>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</si>
  <si>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</si>
  <si>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</si>
  <si>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</si>
  <si>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</si>
  <si>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</si>
  <si>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</si>
  <si>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</si>
  <si>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</si>
  <si>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</si>
  <si>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</si>
  <si>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</si>
  <si>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</si>
  <si>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</si>
  <si>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</si>
  <si>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</si>
  <si>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</si>
  <si>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</si>
  <si>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</si>
  <si>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</si>
  <si>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</si>
  <si>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</si>
  <si>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</si>
  <si>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</si>
  <si>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</si>
  <si>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</si>
  <si>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</si>
  <si>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</si>
  <si>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</si>
  <si>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</si>
  <si>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</si>
  <si>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</si>
  <si>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</si>
  <si>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</si>
  <si>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</si>
  <si>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</si>
  <si>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</si>
  <si>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</si>
  <si>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</si>
  <si>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</si>
  <si>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</si>
  <si>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</si>
  <si>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</si>
  <si>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</si>
  <si>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</si>
  <si>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</si>
  <si>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</si>
  <si>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</si>
  <si>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</si>
  <si>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</si>
  <si>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</si>
  <si>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</si>
  <si>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</si>
  <si>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</si>
  <si>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</si>
  <si>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</si>
  <si>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</si>
  <si>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</si>
  <si>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</si>
  <si>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</si>
  <si>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</si>
  <si>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</si>
  <si>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</si>
  <si>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</si>
  <si>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</si>
  <si>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</si>
  <si>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</si>
  <si>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</si>
  <si>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</si>
  <si>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</si>
  <si>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</si>
  <si>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</si>
  <si>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</si>
  <si>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</si>
  <si>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</si>
  <si>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</si>
  <si>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</si>
  <si>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</si>
  <si>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</si>
  <si>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</si>
  <si>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</si>
  <si>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</si>
  <si>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</si>
  <si>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</si>
  <si>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</si>
  <si>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</si>
  <si>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</si>
  <si>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</si>
  <si>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</si>
  <si>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</si>
  <si>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</si>
  <si>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</si>
  <si>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</si>
  <si>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</si>
  <si>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</si>
  <si>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</si>
  <si>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</si>
  <si>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</si>
  <si>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</si>
  <si>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</si>
  <si>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</si>
  <si>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</si>
  <si>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</si>
  <si>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</si>
  <si>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</si>
  <si>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</si>
  <si>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</si>
  <si>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</si>
  <si>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</si>
  <si>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</si>
  <si>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</si>
  <si>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</si>
  <si>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</si>
  <si>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</si>
  <si>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</si>
  <si>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</si>
  <si>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</si>
  <si>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</si>
  <si>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</si>
  <si>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</si>
  <si>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</si>
  <si>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</si>
  <si>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</si>
  <si>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</si>
  <si>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</si>
  <si>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</si>
  <si>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</si>
  <si>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</si>
  <si>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</si>
  <si>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</si>
  <si>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</si>
  <si>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</si>
  <si>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</si>
  <si>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</si>
  <si>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</si>
  <si>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</si>
  <si>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</si>
  <si>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</si>
  <si>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</si>
  <si>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</si>
  <si>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</si>
  <si>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</si>
  <si>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</si>
  <si>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</si>
  <si>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</si>
  <si>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</si>
  <si>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</si>
  <si>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</si>
  <si>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</si>
  <si>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</si>
  <si>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</si>
  <si>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</si>
  <si>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</si>
  <si>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</si>
  <si>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</si>
  <si>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</si>
  <si>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</si>
  <si>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</si>
  <si>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</si>
  <si>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</si>
  <si>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</si>
  <si>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</si>
  <si>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</si>
  <si>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</si>
  <si>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</si>
  <si>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</si>
  <si>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</si>
  <si>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</si>
  <si>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</si>
  <si>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</si>
  <si>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</si>
  <si>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</si>
  <si>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</si>
  <si>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</si>
  <si>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</si>
  <si>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</si>
  <si>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</si>
  <si>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</si>
  <si>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</si>
  <si>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</si>
  <si>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</si>
  <si>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</si>
  <si>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</si>
  <si>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</si>
  <si>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</si>
  <si>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</si>
  <si>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</si>
  <si>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</si>
  <si>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</si>
  <si>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</si>
  <si>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</si>
  <si>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</si>
  <si>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</si>
  <si>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</si>
  <si>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</si>
  <si>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</si>
  <si>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</si>
  <si>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</si>
  <si>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</si>
  <si>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</si>
  <si>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</si>
  <si>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</si>
  <si>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</si>
  <si>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</si>
  <si>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</si>
  <si>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</si>
  <si>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</si>
  <si>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</si>
  <si>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</si>
  <si>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</si>
  <si>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</si>
  <si>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</si>
  <si>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</si>
  <si>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</si>
  <si>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</si>
  <si>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</si>
  <si>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</si>
  <si>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</si>
  <si>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</si>
  <si>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</si>
  <si>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</si>
  <si>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</si>
  <si>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</si>
  <si>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</si>
  <si>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</si>
  <si>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</si>
  <si>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</si>
  <si>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</si>
  <si>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</si>
  <si>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</si>
  <si>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</si>
  <si>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</si>
  <si>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</si>
  <si>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</si>
  <si>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</si>
  <si>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</si>
  <si>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</si>
  <si>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</si>
  <si>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</si>
  <si>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</si>
  <si>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</si>
  <si>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</si>
  <si>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</si>
  <si>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</si>
  <si>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</si>
  <si>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</si>
  <si>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</si>
  <si>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</si>
  <si>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</si>
  <si>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</si>
  <si>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</si>
  <si>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</si>
  <si>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</si>
  <si>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</si>
  <si>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</si>
  <si>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</si>
  <si>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</si>
  <si>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</si>
  <si>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</si>
  <si>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</si>
  <si>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</si>
  <si>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</si>
  <si>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</si>
  <si>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</si>
  <si>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</si>
  <si>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</si>
  <si>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</si>
  <si>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</si>
  <si>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</si>
  <si>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</si>
  <si>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</si>
  <si>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</si>
  <si>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</si>
  <si>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</si>
  <si>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</si>
  <si>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</si>
  <si>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</si>
  <si>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</si>
  <si>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</si>
  <si>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</si>
  <si>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</si>
  <si>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</si>
  <si>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</si>
  <si>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</si>
  <si>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</si>
  <si>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</si>
  <si>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</si>
  <si>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</si>
  <si>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</si>
  <si>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</si>
  <si>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</si>
  <si>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</si>
  <si>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</si>
  <si>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</si>
  <si>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</si>
  <si>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</si>
  <si>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</si>
  <si>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</si>
  <si>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</si>
  <si>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</si>
  <si>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</si>
  <si>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</si>
  <si>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</si>
  <si>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</si>
  <si>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</si>
  <si>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</si>
  <si>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</si>
  <si>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</si>
  <si>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</si>
  <si>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</si>
  <si>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</si>
  <si>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</si>
  <si>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</si>
  <si>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</si>
  <si>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</si>
  <si>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</si>
  <si>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</si>
  <si>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</si>
  <si>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</si>
  <si>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</si>
  <si>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</si>
  <si>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</si>
  <si>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</si>
  <si>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</si>
  <si>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</si>
  <si>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</si>
  <si>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</si>
  <si>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</si>
  <si>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</si>
  <si>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</si>
  <si>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</si>
  <si>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</si>
  <si>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</si>
  <si>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</si>
  <si>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</si>
  <si>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</si>
  <si>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</si>
  <si>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</si>
  <si>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</si>
  <si>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</si>
  <si>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</si>
  <si>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</si>
  <si>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</si>
  <si>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</si>
  <si>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</si>
  <si>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</si>
  <si>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</si>
  <si>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</si>
  <si>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</si>
  <si>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</si>
  <si>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</si>
  <si>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</si>
  <si>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</si>
  <si>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</si>
  <si>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</si>
  <si>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</si>
  <si>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</si>
  <si>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</si>
  <si>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</si>
  <si>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</si>
  <si>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</si>
  <si>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</si>
  <si>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</si>
  <si>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</si>
  <si>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</si>
  <si>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</si>
  <si>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</si>
  <si>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</si>
  <si>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</si>
  <si>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</si>
  <si>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</si>
  <si>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</si>
  <si>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</si>
  <si>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</si>
  <si>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</si>
  <si>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</si>
  <si>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</si>
  <si>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</si>
  <si>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</si>
  <si>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</si>
  <si>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</si>
  <si>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</si>
  <si>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</si>
  <si>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</si>
  <si>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</si>
  <si>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</si>
  <si>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</si>
  <si>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</si>
  <si>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</si>
  <si>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</si>
  <si>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</si>
  <si>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</si>
  <si>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</si>
  <si>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</si>
  <si>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</si>
  <si>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</si>
  <si>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</si>
  <si>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</si>
  <si>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</si>
  <si>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</si>
  <si>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</si>
  <si>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</si>
  <si>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</si>
  <si>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</si>
  <si>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</si>
  <si>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</si>
  <si>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</si>
  <si>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</si>
  <si>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</si>
  <si>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</si>
  <si>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</si>
  <si>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</si>
  <si>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</si>
  <si>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</si>
  <si>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</si>
  <si>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</si>
  <si>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</si>
  <si>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</si>
  <si>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</si>
  <si>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</si>
  <si>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</si>
  <si>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</si>
  <si>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</si>
  <si>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</si>
  <si>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</si>
  <si>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</si>
  <si>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</si>
  <si>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</si>
  <si>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</si>
  <si>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</si>
  <si>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</si>
  <si>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</si>
  <si>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</si>
  <si>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</si>
  <si>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</si>
  <si>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</si>
  <si>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</si>
  <si>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</si>
  <si>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</si>
  <si>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</si>
  <si>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</si>
  <si>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</si>
  <si>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</si>
  <si>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</si>
  <si>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</si>
  <si>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</si>
  <si>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</si>
  <si>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</si>
  <si>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</si>
  <si>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</si>
  <si>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</si>
  <si>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</si>
  <si>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</si>
  <si>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</si>
  <si>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</si>
  <si>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</si>
  <si>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</si>
  <si>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</si>
  <si>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</si>
  <si>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</si>
  <si>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</si>
  <si>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</si>
  <si>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</si>
  <si>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</si>
  <si>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</si>
  <si>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</si>
  <si>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</si>
  <si>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</si>
  <si>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</si>
  <si>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</si>
  <si>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</si>
  <si>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</si>
  <si>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</si>
  <si>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</si>
  <si>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</si>
  <si>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</si>
  <si>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</si>
  <si>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</si>
  <si>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</si>
  <si>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</si>
  <si>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</si>
  <si>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</si>
  <si>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</si>
  <si>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</si>
  <si>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</si>
  <si>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</si>
  <si>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</si>
  <si>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</si>
  <si>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</si>
  <si>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</si>
  <si>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</si>
  <si>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</si>
  <si>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</si>
  <si>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</si>
  <si>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</si>
  <si>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</si>
  <si>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</si>
  <si>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</si>
  <si>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</si>
  <si>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</si>
  <si>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</si>
  <si>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</si>
  <si>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</si>
  <si>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</si>
  <si>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</si>
  <si>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</si>
  <si>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</si>
  <si>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</si>
  <si>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</si>
  <si>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</si>
  <si>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</si>
  <si>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</si>
  <si>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</si>
  <si>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</si>
  <si>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</si>
  <si>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</si>
  <si>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</si>
  <si>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</si>
  <si>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</si>
  <si>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</si>
  <si>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</si>
  <si>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</si>
  <si>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</si>
  <si>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</si>
  <si>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</si>
  <si>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</si>
  <si>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</si>
  <si>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</si>
  <si>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</si>
  <si>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</si>
  <si>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</si>
  <si>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</si>
  <si>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</si>
  <si>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</si>
  <si>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</si>
  <si>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</si>
  <si>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</si>
  <si>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</si>
  <si>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</si>
  <si>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</si>
  <si>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</si>
  <si>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</si>
  <si>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</si>
  <si>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</si>
  <si>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</si>
  <si>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</si>
  <si>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</si>
  <si>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</si>
  <si>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</si>
  <si>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</si>
  <si>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</si>
  <si>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</si>
  <si>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</si>
  <si>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</si>
  <si>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</si>
  <si>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</si>
  <si>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</si>
  <si>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</si>
  <si>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</si>
  <si>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</si>
  <si>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</si>
  <si>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</si>
  <si>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</si>
  <si>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</si>
  <si>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</si>
  <si>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</si>
  <si>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</si>
  <si>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</si>
  <si>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</si>
  <si>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</si>
  <si>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</si>
  <si>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</si>
  <si>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</si>
  <si>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</si>
  <si>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</si>
  <si>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</si>
  <si>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</si>
  <si>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</si>
  <si>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</si>
  <si>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</si>
  <si>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</si>
  <si>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</si>
  <si>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</si>
  <si>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</si>
  <si>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</si>
  <si>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</si>
  <si>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</si>
  <si>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</si>
  <si>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</si>
  <si>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</si>
  <si>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</si>
  <si>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</si>
  <si>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</si>
  <si>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</si>
  <si>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</si>
  <si>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</si>
  <si>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</si>
  <si>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</si>
  <si>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</si>
  <si>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</si>
  <si>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</si>
  <si>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</si>
  <si>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</si>
  <si>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</si>
  <si>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</si>
  <si>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</si>
  <si>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</si>
  <si>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</si>
  <si>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</si>
  <si>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</si>
  <si>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</si>
  <si>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</si>
  <si>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</si>
  <si>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</si>
  <si>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</si>
  <si>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</si>
  <si>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</si>
  <si>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</si>
  <si>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</si>
  <si>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</si>
  <si>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</si>
  <si>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</si>
  <si>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</si>
  <si>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</si>
  <si>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</si>
  <si>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</si>
  <si>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</si>
  <si>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</si>
  <si>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</si>
  <si>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</si>
  <si>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</si>
  <si>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</si>
  <si>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</si>
  <si>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</si>
  <si>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</si>
  <si>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</si>
  <si>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</si>
  <si>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</si>
  <si>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</si>
  <si>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</si>
  <si>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</si>
  <si>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</si>
  <si>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</si>
  <si>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</si>
  <si>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</si>
  <si>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</si>
  <si>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</si>
  <si>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</si>
  <si>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</si>
  <si>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</si>
  <si>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</si>
  <si>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</si>
  <si>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</si>
  <si>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</si>
  <si>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</si>
  <si>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</si>
  <si>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</si>
  <si>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</si>
  <si>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</si>
  <si>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</si>
  <si>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</si>
  <si>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</si>
  <si>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</si>
  <si>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</si>
  <si>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</si>
  <si>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</si>
  <si>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</si>
  <si>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</si>
  <si>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</si>
  <si>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</si>
  <si>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</si>
  <si>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</si>
  <si>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</si>
  <si>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</si>
  <si>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</si>
  <si>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</si>
  <si>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</si>
  <si>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</si>
  <si>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</si>
  <si>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</si>
  <si>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</si>
  <si>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</si>
  <si>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</si>
  <si>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</si>
  <si>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</si>
  <si>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</si>
  <si>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</si>
  <si>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</si>
  <si>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</si>
  <si>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</si>
  <si>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</si>
  <si>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</si>
  <si>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</si>
  <si>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</si>
  <si>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</si>
  <si>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</si>
  <si>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</si>
  <si>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</si>
  <si>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</si>
  <si>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</si>
  <si>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</si>
  <si>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</si>
  <si>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</si>
  <si>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</si>
  <si>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</si>
  <si>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</si>
  <si>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</si>
  <si>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</si>
  <si>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</si>
  <si>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</si>
  <si>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</si>
  <si>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</si>
  <si>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</si>
  <si>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</si>
  <si>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</si>
  <si>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</si>
  <si>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</si>
  <si>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</si>
  <si>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</si>
  <si>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</si>
  <si>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</si>
  <si>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</si>
  <si>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</si>
  <si>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</si>
  <si>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</si>
  <si>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</si>
  <si>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</si>
  <si>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</si>
  <si>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</si>
  <si>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</si>
  <si>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</si>
  <si>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</si>
  <si>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</si>
  <si>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</si>
  <si>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</si>
  <si>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</si>
  <si>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</si>
  <si>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</si>
  <si>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</si>
  <si>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</si>
  <si>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</si>
  <si>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</si>
  <si>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</si>
  <si>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</si>
  <si>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</si>
  <si>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</si>
  <si>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</si>
  <si>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</si>
  <si>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</si>
  <si>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</si>
  <si>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</si>
  <si>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</si>
  <si>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</si>
  <si>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</si>
  <si>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</si>
  <si>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</si>
  <si>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</si>
  <si>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</si>
  <si>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</si>
  <si>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</si>
  <si>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</si>
  <si>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</si>
  <si>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</si>
  <si>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</si>
  <si>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</si>
  <si>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</si>
  <si>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</si>
  <si>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</si>
  <si>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</si>
  <si>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</si>
  <si>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</si>
  <si>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</si>
  <si>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</si>
  <si>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</si>
  <si>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</si>
  <si>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</si>
  <si>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</si>
  <si>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</si>
  <si>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</si>
  <si>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</si>
  <si>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</si>
  <si>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</si>
  <si>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</si>
  <si>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</si>
  <si>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</si>
  <si>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</si>
  <si>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</si>
  <si>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</si>
  <si>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</si>
  <si>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</si>
  <si>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</si>
  <si>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</si>
  <si>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</si>
  <si>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</si>
  <si>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</si>
  <si>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</si>
  <si>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</si>
  <si>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</si>
  <si>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</si>
  <si>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</si>
  <si>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</si>
  <si>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</si>
  <si>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</si>
  <si>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</si>
  <si>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</si>
  <si>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</si>
  <si>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</si>
  <si>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</si>
  <si>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</si>
  <si>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</si>
  <si>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</si>
  <si>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</si>
  <si>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</si>
  <si>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</si>
  <si>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</si>
  <si>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</si>
  <si>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</si>
  <si>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</si>
  <si>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</si>
  <si>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</si>
  <si>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</si>
  <si>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</si>
  <si>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</si>
  <si>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</si>
  <si>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</si>
  <si>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</si>
  <si>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</si>
  <si>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</si>
  <si>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</si>
  <si>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</si>
  <si>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</si>
  <si>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</si>
  <si>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</si>
  <si>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</si>
  <si>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</si>
  <si>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</si>
  <si>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</si>
  <si>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</si>
  <si>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</si>
  <si>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</si>
  <si>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</si>
  <si>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</si>
  <si>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</si>
  <si>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</si>
  <si>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</si>
  <si>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</si>
  <si>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</si>
  <si>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</si>
  <si>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</si>
  <si>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</si>
  <si>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</si>
  <si>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</si>
  <si>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</si>
  <si>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</si>
  <si>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</si>
  <si>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</si>
  <si>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</si>
  <si>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</si>
  <si>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</si>
  <si>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</si>
  <si>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</si>
  <si>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</si>
  <si>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</si>
  <si>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</si>
  <si>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</si>
  <si>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</si>
  <si>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</si>
  <si>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</si>
  <si>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</si>
  <si>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</si>
  <si>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</si>
  <si>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</si>
  <si>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</si>
  <si>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</si>
  <si>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</si>
  <si>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</si>
  <si>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</si>
  <si>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</si>
  <si>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</si>
  <si>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</si>
  <si>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</si>
  <si>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</si>
  <si>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</si>
  <si>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</si>
  <si>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</si>
  <si>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</si>
  <si>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</si>
  <si>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</si>
  <si>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</si>
  <si>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</si>
  <si>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</si>
  <si>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</si>
  <si>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</si>
  <si>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</si>
  <si>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</si>
  <si>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</si>
  <si>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</si>
  <si>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</si>
  <si>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</si>
  <si>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</si>
  <si>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</si>
  <si>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</si>
  <si>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</si>
  <si>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</si>
  <si>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</si>
  <si>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</si>
  <si>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</si>
  <si>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</si>
  <si>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</si>
  <si>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</si>
  <si>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</si>
  <si>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</si>
  <si>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</si>
  <si>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</si>
  <si>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</si>
  <si>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</si>
  <si>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</si>
  <si>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</si>
  <si>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</si>
  <si>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</si>
  <si>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</si>
  <si>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</si>
  <si>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</si>
  <si>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</si>
  <si>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</si>
  <si>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</si>
  <si>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</si>
  <si>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</si>
  <si>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</si>
  <si>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</si>
  <si>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</si>
  <si>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</si>
  <si>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</si>
  <si>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</si>
  <si>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</si>
  <si>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</si>
  <si>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</si>
  <si>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</si>
  <si>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</si>
  <si>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</si>
  <si>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</si>
  <si>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</si>
  <si>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</si>
  <si>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</si>
  <si>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</si>
  <si>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</si>
  <si>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</si>
  <si>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</si>
  <si>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</si>
  <si>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</si>
  <si>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</si>
  <si>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</si>
  <si>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</si>
  <si>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</si>
  <si>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</si>
  <si>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</si>
  <si>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</si>
  <si>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</si>
  <si>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</si>
  <si>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</si>
  <si>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</si>
  <si>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</si>
  <si>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</si>
  <si>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</si>
  <si>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</si>
  <si>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</si>
  <si>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</si>
  <si>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</si>
  <si>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</si>
  <si>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</si>
  <si>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</si>
  <si>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</si>
  <si>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</si>
  <si>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</si>
  <si>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</si>
  <si>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</si>
  <si>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</si>
  <si>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</si>
  <si>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</si>
  <si>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</si>
  <si>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</si>
  <si>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</si>
  <si>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</si>
  <si>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</si>
  <si>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</si>
  <si>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</si>
  <si>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</si>
  <si>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</si>
  <si>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</si>
  <si>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</si>
  <si>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</si>
  <si>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</si>
  <si>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</si>
  <si>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</si>
  <si>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</si>
  <si>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</si>
  <si>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</si>
  <si>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</si>
  <si>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</si>
  <si>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</si>
  <si>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</si>
  <si>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</si>
  <si>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</si>
  <si>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</si>
  <si>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</si>
  <si>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</si>
  <si>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</si>
  <si>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</si>
  <si>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</si>
  <si>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</si>
  <si>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</si>
  <si>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</si>
  <si>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</si>
  <si>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</si>
  <si>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</si>
  <si>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</si>
  <si>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</si>
  <si>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</si>
  <si>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</si>
  <si>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</si>
  <si>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</si>
  <si>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</si>
  <si>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</si>
  <si>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</si>
  <si>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</si>
  <si>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</si>
  <si>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</si>
  <si>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</si>
  <si>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</si>
  <si>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</si>
  <si>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</si>
  <si>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</si>
  <si>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</si>
  <si>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</si>
  <si>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</si>
  <si>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</si>
  <si>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</si>
  <si>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</si>
  <si>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</si>
  <si>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</si>
  <si>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</si>
  <si>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</si>
  <si>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</si>
  <si>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</si>
  <si>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</si>
  <si>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</si>
  <si>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</si>
  <si>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</si>
  <si>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</si>
  <si>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</si>
  <si>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</si>
  <si>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</si>
  <si>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</si>
  <si>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</si>
  <si>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</si>
  <si>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</si>
  <si>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</si>
  <si>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</si>
  <si>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</si>
  <si>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</si>
  <si>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</si>
  <si>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</si>
  <si>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</si>
  <si>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</si>
  <si>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</si>
  <si>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</si>
  <si>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</si>
  <si>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</si>
  <si>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</si>
  <si>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</si>
  <si>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</si>
  <si>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</si>
  <si>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</si>
  <si>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</si>
  <si>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</si>
  <si>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</si>
  <si>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</si>
  <si>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</si>
  <si>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</si>
  <si>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</si>
  <si>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</si>
  <si>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</si>
  <si>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</si>
  <si>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</si>
  <si>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</si>
  <si>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</si>
  <si>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</si>
  <si>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</si>
  <si>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</si>
  <si>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</si>
  <si>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</si>
  <si>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</si>
  <si>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</si>
  <si>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</si>
  <si>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</si>
  <si>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</si>
  <si>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</si>
  <si>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</si>
  <si>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</si>
  <si>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</si>
  <si>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</si>
  <si>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</si>
  <si>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</si>
  <si>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</si>
  <si>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</si>
  <si>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</si>
  <si>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</si>
  <si>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</si>
  <si>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</si>
  <si>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</si>
  <si>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</si>
  <si>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</si>
  <si>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</si>
  <si>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</si>
  <si>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</si>
  <si>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</si>
  <si>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</si>
  <si>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</si>
  <si>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</si>
  <si>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</si>
  <si>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</si>
  <si>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</si>
  <si>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</si>
  <si>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</si>
  <si>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</si>
  <si>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</si>
  <si>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</si>
  <si>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</si>
  <si>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</si>
  <si>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</si>
  <si>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</si>
  <si>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</si>
  <si>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</si>
  <si>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</si>
  <si>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</si>
  <si>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</si>
  <si>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</si>
  <si>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</si>
  <si>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</si>
  <si>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</si>
  <si>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</si>
  <si>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</si>
  <si>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</si>
  <si>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</si>
  <si>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</si>
  <si>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</si>
  <si>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</si>
  <si>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</si>
  <si>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</si>
  <si>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</si>
  <si>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</si>
  <si>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</si>
  <si>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</si>
  <si>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</si>
  <si>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</si>
  <si>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</si>
  <si>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</si>
  <si>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</si>
  <si>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</si>
  <si>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</si>
  <si>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</si>
  <si>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</si>
  <si>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</si>
  <si>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</si>
  <si>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</si>
  <si>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</si>
  <si>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</si>
  <si>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</si>
  <si>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</si>
  <si>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</si>
  <si>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</si>
  <si>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</si>
  <si>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</si>
  <si>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</si>
  <si>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</si>
  <si>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</si>
  <si>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</si>
  <si>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</si>
  <si>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</si>
  <si>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</si>
  <si>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</si>
  <si>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</si>
  <si>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</si>
  <si>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</si>
  <si>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</si>
  <si>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</si>
  <si>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</si>
  <si>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</si>
  <si>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</si>
  <si>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</si>
  <si>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</si>
  <si>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</si>
  <si>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</si>
  <si>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</si>
  <si>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</si>
  <si>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</si>
  <si>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</si>
  <si>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</si>
  <si>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</si>
  <si>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</si>
  <si>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</si>
  <si>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</si>
  <si>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</si>
  <si>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</si>
  <si>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</si>
  <si>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</si>
  <si>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</si>
  <si>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</si>
  <si>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</si>
  <si>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</si>
  <si>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</si>
  <si>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</si>
  <si>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</si>
  <si>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</si>
  <si>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</si>
  <si>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</si>
  <si>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</si>
  <si>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</si>
  <si>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</si>
  <si>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</si>
  <si>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</si>
  <si>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</si>
  <si>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</si>
  <si>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</si>
  <si>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</si>
  <si>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</si>
  <si>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</si>
  <si>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</si>
  <si>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</si>
  <si>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</si>
  <si>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</si>
  <si>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</si>
  <si>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</si>
  <si>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</si>
  <si>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</si>
  <si>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</si>
  <si>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</si>
  <si>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</si>
  <si>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</si>
  <si>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</si>
  <si>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</si>
  <si>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</si>
  <si>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</si>
  <si>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</si>
  <si>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</si>
  <si>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</si>
  <si>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</si>
  <si>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</si>
  <si>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</si>
  <si>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</si>
  <si>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</si>
  <si>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</si>
  <si>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</si>
  <si>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</si>
  <si>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</si>
  <si>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</si>
  <si>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</si>
  <si>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</si>
  <si>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</si>
  <si>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</si>
  <si>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</si>
  <si>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</si>
  <si>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</si>
  <si>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</si>
  <si>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</si>
  <si>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</si>
  <si>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</si>
  <si>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</si>
  <si>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</si>
  <si>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</si>
  <si>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</si>
  <si>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</si>
  <si>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</si>
  <si>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</si>
  <si>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</si>
  <si>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</si>
  <si>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</si>
  <si>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</si>
  <si>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</si>
  <si>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</si>
  <si>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</si>
  <si>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</si>
  <si>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</si>
  <si>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</si>
  <si>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</si>
  <si>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</si>
  <si>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</si>
  <si>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</si>
  <si>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</si>
  <si>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</si>
  <si>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</si>
  <si>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</si>
  <si>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</si>
  <si>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</si>
  <si>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</si>
  <si>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</si>
  <si>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</si>
  <si>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</si>
  <si>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</si>
  <si>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</si>
  <si>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</si>
  <si>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</si>
  <si>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</si>
  <si>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</si>
  <si>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</si>
  <si>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</si>
  <si>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</si>
  <si>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</si>
  <si>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</si>
  <si>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</si>
  <si>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</si>
  <si>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</si>
  <si>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</si>
  <si>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</si>
  <si>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</si>
  <si>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</si>
  <si>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</si>
  <si>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</si>
  <si>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</si>
  <si>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</si>
  <si>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</si>
  <si>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</si>
  <si>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</si>
  <si>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</si>
  <si>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</si>
  <si>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</si>
  <si>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</si>
  <si>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</si>
  <si>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</si>
  <si>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</si>
  <si>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</si>
  <si>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</si>
  <si>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</si>
  <si>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</si>
  <si>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</si>
  <si>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</si>
  <si>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</si>
  <si>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</si>
  <si>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</si>
  <si>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</si>
  <si>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</si>
  <si>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</si>
  <si>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</si>
  <si>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</si>
  <si>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</si>
  <si>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</si>
  <si>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</si>
  <si>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</si>
  <si>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</si>
  <si>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</si>
  <si>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</si>
  <si>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</si>
  <si>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</si>
  <si>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</si>
  <si>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</si>
  <si>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</si>
  <si>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</si>
  <si>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</si>
  <si>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</si>
  <si>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</si>
  <si>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</si>
  <si>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</si>
  <si>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</si>
  <si>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</si>
  <si>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</si>
  <si>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</si>
  <si>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</si>
  <si>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</si>
  <si>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</si>
  <si>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</si>
  <si>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</si>
  <si>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</si>
  <si>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</si>
  <si>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</si>
  <si>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</si>
  <si>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</si>
  <si>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</si>
  <si>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</si>
  <si>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</si>
  <si>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</si>
  <si>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</si>
  <si>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</si>
  <si>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</si>
  <si>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</si>
  <si>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</si>
  <si>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</si>
  <si>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</si>
  <si>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</si>
  <si>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</si>
  <si>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</si>
  <si>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</si>
  <si>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</si>
  <si>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</si>
  <si>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</si>
  <si>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</si>
  <si>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</si>
  <si>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</si>
  <si>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</si>
  <si>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</si>
  <si>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</si>
  <si>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</si>
  <si>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</si>
  <si>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</si>
  <si>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</si>
  <si>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</si>
  <si>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</si>
  <si>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</si>
  <si>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</si>
  <si>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</si>
  <si>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</si>
  <si>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</si>
  <si>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</si>
  <si>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</si>
  <si>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</si>
  <si>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</si>
  <si>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</si>
  <si>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</si>
  <si>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</si>
  <si>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</si>
  <si>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</si>
  <si>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</si>
  <si>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</si>
  <si>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</si>
  <si>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</si>
  <si>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</si>
  <si>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</si>
  <si>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</si>
  <si>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</si>
  <si>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</si>
  <si>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</si>
  <si>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</si>
  <si>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</si>
  <si>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</si>
  <si>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</si>
  <si>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</si>
  <si>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</si>
  <si>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</si>
  <si>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</si>
  <si>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</si>
  <si>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</si>
  <si>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</si>
  <si>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</si>
  <si>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</si>
  <si>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</si>
  <si>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</si>
  <si>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</si>
  <si>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</si>
  <si>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</si>
  <si>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</si>
  <si>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</si>
  <si>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</si>
  <si>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</si>
  <si>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</si>
  <si>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</si>
  <si>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</si>
  <si>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</si>
  <si>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</si>
  <si>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</si>
  <si>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</si>
  <si>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</si>
  <si>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</si>
  <si>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</si>
  <si>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</si>
  <si>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</si>
  <si>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</si>
  <si>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</si>
  <si>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</si>
  <si>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</si>
  <si>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</si>
  <si>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</si>
  <si>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</si>
  <si>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</si>
  <si>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</si>
  <si>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</si>
  <si>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</si>
  <si>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</si>
  <si>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</si>
  <si>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</si>
  <si>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</si>
  <si>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</si>
  <si>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</si>
  <si>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</si>
  <si>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</si>
  <si>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</si>
  <si>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</si>
  <si>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</si>
  <si>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</si>
  <si>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</si>
  <si>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</si>
  <si>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</si>
  <si>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</si>
  <si>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</si>
  <si>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</si>
  <si>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</si>
  <si>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</si>
  <si>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</si>
  <si>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</si>
  <si>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</si>
  <si>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</si>
  <si>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</si>
  <si>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</si>
  <si>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</si>
  <si>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</si>
  <si>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</si>
  <si>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</si>
  <si>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</si>
  <si>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</si>
  <si>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</si>
  <si>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</si>
  <si>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</si>
  <si>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</si>
  <si>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</si>
  <si>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</si>
  <si>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</si>
  <si>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</si>
  <si>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</si>
  <si>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</si>
  <si>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</si>
  <si>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</si>
  <si>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</si>
  <si>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</si>
  <si>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</si>
  <si>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</si>
  <si>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</si>
  <si>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</si>
  <si>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</si>
  <si>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</si>
  <si>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</si>
  <si>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</si>
  <si>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</si>
  <si>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</si>
  <si>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</si>
  <si>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</si>
  <si>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</si>
  <si>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</si>
  <si>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</si>
  <si>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</si>
  <si>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</si>
  <si>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</si>
  <si>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</si>
  <si>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</si>
  <si>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</si>
  <si>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</si>
  <si>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</si>
  <si>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</si>
  <si>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</si>
  <si>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</si>
  <si>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</si>
  <si>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</si>
  <si>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</si>
  <si>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</si>
  <si>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</si>
  <si>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</si>
  <si>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</si>
  <si>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</si>
  <si>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</si>
  <si>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</si>
  <si>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</si>
  <si>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</si>
  <si>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</si>
  <si>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</si>
  <si>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</si>
  <si>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</si>
  <si>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</si>
  <si>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</si>
  <si>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</si>
  <si>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</si>
  <si>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</si>
  <si>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</si>
  <si>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</si>
  <si>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</si>
  <si>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</si>
  <si>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</si>
  <si>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</si>
  <si>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</si>
  <si>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</si>
  <si>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</si>
  <si>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</si>
  <si>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</si>
  <si>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</si>
  <si>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</si>
  <si>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</si>
  <si>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</si>
  <si>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</si>
  <si>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</si>
  <si>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</si>
  <si>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</si>
  <si>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</si>
  <si>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</si>
  <si>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</si>
  <si>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</si>
  <si>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</si>
  <si>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</si>
  <si>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</si>
  <si>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</si>
  <si>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</si>
  <si>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</si>
  <si>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</si>
  <si>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</si>
  <si>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</si>
  <si>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</si>
  <si>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</si>
  <si>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</si>
  <si>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</si>
  <si>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</si>
  <si>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</si>
  <si>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</si>
  <si>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</si>
  <si>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</si>
  <si>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</si>
  <si>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</si>
  <si>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</si>
  <si>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</si>
  <si>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</si>
  <si>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</si>
  <si>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</si>
  <si>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</si>
  <si>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</si>
  <si>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</si>
  <si>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</si>
  <si>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</si>
  <si>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</si>
  <si>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</si>
  <si>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</si>
  <si>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</si>
  <si>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</si>
  <si>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</si>
  <si>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</si>
  <si>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</si>
  <si>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</si>
  <si>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</si>
  <si>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</si>
  <si>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</si>
  <si>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</si>
  <si>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</si>
  <si>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</si>
  <si>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</si>
  <si>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</si>
  <si>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</si>
  <si>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</si>
  <si>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</si>
  <si>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</si>
  <si>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</si>
  <si>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</si>
  <si>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</si>
  <si>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</si>
  <si>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</si>
  <si>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</si>
  <si>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</si>
  <si>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</si>
  <si>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</si>
  <si>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</si>
  <si>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</si>
  <si>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</si>
  <si>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</si>
  <si>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</si>
  <si>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</si>
  <si>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</si>
  <si>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</si>
  <si>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</si>
  <si>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</si>
  <si>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</si>
  <si>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</si>
  <si>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</si>
  <si>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</si>
  <si>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</si>
  <si>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</si>
  <si>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</si>
  <si>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</si>
  <si>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</si>
  <si>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</si>
  <si>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</si>
  <si>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</si>
  <si>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</si>
  <si>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</si>
  <si>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</si>
  <si>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</si>
  <si>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</si>
  <si>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</si>
  <si>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</si>
  <si>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</si>
  <si>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</si>
  <si>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</si>
  <si>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</si>
  <si>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</si>
  <si>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</si>
  <si>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</si>
  <si>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</si>
  <si>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</si>
  <si>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</si>
  <si>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</si>
  <si>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</si>
  <si>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</si>
  <si>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</si>
  <si>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</si>
  <si>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</si>
  <si>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</si>
  <si>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</si>
  <si>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</si>
  <si>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</si>
  <si>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</si>
  <si>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</si>
  <si>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</si>
  <si>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</si>
  <si>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</si>
  <si>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</si>
  <si>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</si>
  <si>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</si>
  <si>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</si>
  <si>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</si>
  <si>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</si>
  <si>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</si>
  <si>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</si>
  <si>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</si>
  <si>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</si>
  <si>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</si>
  <si>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</si>
  <si>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</si>
  <si>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</si>
  <si>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</si>
  <si>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</si>
  <si>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</si>
  <si>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</si>
  <si>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</si>
  <si>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</si>
  <si>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</si>
  <si>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</si>
  <si>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</si>
  <si>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</si>
  <si>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</si>
  <si>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</si>
  <si>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</si>
  <si>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</si>
  <si>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</si>
  <si>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</si>
  <si>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</si>
  <si>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</si>
  <si>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</si>
  <si>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</si>
  <si>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</si>
  <si>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</si>
  <si>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</si>
  <si>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</si>
  <si>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</si>
  <si>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</si>
  <si>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</si>
  <si>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</si>
  <si>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</si>
  <si>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</si>
  <si>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</si>
  <si>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</si>
  <si>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</si>
  <si>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</si>
  <si>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</si>
  <si>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</si>
  <si>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</si>
  <si>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</si>
  <si>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</si>
  <si>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</si>
  <si>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</si>
  <si>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</si>
  <si>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</si>
  <si>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</si>
  <si>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</si>
  <si>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</si>
  <si>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</si>
  <si>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</si>
  <si>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</si>
  <si>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</si>
  <si>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</si>
  <si>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</si>
  <si>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</si>
  <si>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</si>
  <si>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</si>
  <si>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</si>
  <si>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</si>
  <si>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</si>
  <si>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</si>
  <si>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</si>
  <si>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</si>
  <si>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</si>
  <si>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</si>
  <si>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</si>
  <si>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</si>
  <si>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</si>
  <si>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</si>
  <si>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</si>
  <si>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</si>
  <si>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</si>
  <si>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</si>
  <si>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</si>
  <si>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</si>
  <si>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</si>
  <si>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</si>
  <si>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</si>
  <si>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</si>
  <si>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</si>
  <si>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</si>
  <si>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</si>
  <si>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</si>
  <si>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</si>
  <si>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</si>
  <si>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</si>
  <si>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</si>
  <si>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</si>
  <si>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</si>
  <si>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</si>
  <si>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</si>
  <si>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</si>
  <si>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</si>
  <si>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</si>
  <si>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</si>
  <si>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</si>
  <si>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</si>
  <si>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</si>
  <si>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</si>
  <si>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</si>
  <si>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</si>
  <si>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</si>
  <si>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</si>
  <si>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</si>
  <si>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</si>
  <si>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</si>
  <si>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</si>
  <si>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</si>
  <si>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</si>
  <si>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</si>
  <si>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</si>
  <si>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</si>
  <si>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</si>
  <si>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</si>
  <si>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</si>
  <si>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</si>
  <si>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</si>
  <si>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</si>
  <si>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</si>
  <si>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</si>
  <si>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</si>
  <si>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</si>
  <si>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</si>
  <si>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</si>
  <si>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</si>
  <si>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</si>
  <si>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</si>
  <si>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</si>
  <si>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</si>
  <si>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</si>
  <si>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</si>
  <si>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</si>
  <si>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</si>
  <si>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</si>
  <si>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</si>
  <si>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</si>
  <si>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</si>
  <si>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</si>
  <si>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</si>
  <si>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</si>
  <si>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</si>
  <si>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</si>
  <si>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</si>
  <si>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</si>
  <si>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</si>
  <si>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</si>
  <si>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</si>
  <si>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</si>
  <si>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</si>
  <si>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</si>
  <si>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</si>
  <si>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</si>
  <si>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</si>
  <si>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</si>
  <si>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</si>
  <si>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</si>
  <si>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</si>
  <si>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</si>
  <si>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</si>
  <si>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</si>
  <si>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</si>
  <si>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</si>
  <si>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</si>
  <si>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</si>
  <si>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</si>
  <si>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</si>
  <si>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</si>
  <si>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</si>
  <si>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</si>
  <si>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</si>
  <si>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</si>
  <si>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</si>
  <si>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</si>
  <si>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</si>
  <si>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</si>
  <si>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</si>
  <si>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</si>
  <si>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</si>
  <si>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</si>
  <si>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</si>
  <si>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</si>
  <si>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</si>
  <si>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</si>
  <si>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</si>
  <si>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</si>
  <si>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</si>
  <si>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</si>
  <si>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</si>
  <si>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</si>
  <si>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</si>
  <si>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</si>
  <si>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</si>
  <si>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</si>
  <si>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</si>
  <si>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</si>
  <si>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</si>
  <si>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</si>
  <si>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</si>
  <si>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</si>
  <si>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</si>
  <si>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</si>
  <si>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</si>
  <si>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</si>
  <si>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</si>
  <si>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</si>
  <si>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</si>
  <si>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</si>
  <si>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</si>
  <si>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</si>
  <si>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</si>
  <si>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</si>
  <si>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</si>
  <si>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</si>
  <si>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</si>
  <si>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</si>
  <si>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</si>
  <si>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</si>
  <si>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</si>
  <si>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</si>
  <si>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</si>
  <si>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</si>
  <si>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</si>
  <si>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</si>
  <si>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</si>
  <si>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</si>
  <si>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</si>
  <si>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</si>
  <si>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</si>
  <si>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</si>
  <si>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</si>
  <si>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</si>
  <si>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</si>
  <si>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</si>
  <si>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</si>
  <si>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</si>
  <si>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</si>
  <si>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</si>
  <si>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</si>
  <si>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</si>
  <si>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</si>
  <si>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</si>
  <si>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</si>
  <si>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</si>
  <si>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</si>
  <si>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</si>
  <si>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</si>
  <si>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</si>
  <si>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</si>
  <si>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</si>
  <si>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</si>
  <si>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</si>
  <si>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</si>
  <si>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</si>
  <si>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</si>
  <si>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</si>
  <si>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</si>
  <si>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</si>
  <si>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</si>
  <si>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</si>
  <si>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</si>
  <si>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</si>
  <si>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</si>
  <si>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</si>
  <si>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</si>
  <si>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</si>
  <si>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</si>
  <si>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</si>
  <si>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</si>
  <si>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</si>
  <si>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</si>
  <si>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</si>
  <si>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</si>
  <si>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</si>
  <si>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</si>
  <si>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</si>
  <si>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</si>
  <si>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</si>
  <si>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</si>
  <si>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</si>
  <si>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</si>
  <si>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</si>
  <si>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</si>
  <si>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</si>
  <si>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</si>
  <si>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</si>
  <si>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</si>
  <si>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</si>
  <si>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</si>
  <si>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</si>
  <si>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</si>
  <si>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</si>
  <si>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</si>
  <si>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</si>
  <si>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</si>
  <si>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</si>
  <si>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</si>
  <si>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</si>
  <si>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</si>
  <si>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</si>
  <si>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</si>
  <si>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</si>
  <si>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</si>
  <si>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</si>
  <si>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</si>
  <si>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</si>
  <si>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</si>
  <si>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</si>
  <si>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</si>
  <si>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</si>
  <si>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</si>
  <si>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</si>
  <si>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</si>
  <si>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</si>
  <si>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</si>
  <si>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</si>
  <si>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</si>
  <si>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</si>
  <si>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</si>
  <si>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</si>
  <si>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</si>
  <si>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</si>
  <si>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</si>
  <si>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</si>
  <si>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</si>
  <si>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</si>
  <si>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</si>
  <si>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</si>
  <si>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</si>
  <si>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</si>
  <si>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</si>
  <si>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</si>
  <si>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</si>
  <si>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</si>
  <si>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</si>
  <si>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</si>
  <si>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</si>
  <si>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</si>
  <si>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</si>
  <si>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</si>
  <si>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</si>
  <si>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</si>
  <si>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</si>
  <si>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</si>
  <si>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</si>
  <si>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</si>
  <si>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</si>
  <si>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</si>
  <si>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</si>
  <si>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</si>
  <si>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</si>
  <si>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</si>
  <si>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</si>
  <si>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</si>
  <si>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</si>
  <si>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</si>
  <si>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</si>
  <si>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</si>
  <si>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</si>
  <si>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</si>
  <si>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</si>
  <si>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</si>
  <si>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</si>
  <si>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</si>
  <si>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</si>
  <si>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</si>
  <si>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</si>
  <si>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</si>
  <si>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</si>
  <si>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</si>
  <si>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</si>
  <si>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</si>
  <si>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</si>
  <si>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</si>
  <si>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</si>
  <si>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</si>
  <si>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</si>
  <si>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</si>
  <si>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</si>
  <si>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</si>
  <si>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</si>
  <si>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</si>
  <si>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</si>
  <si>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</si>
  <si>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</si>
  <si>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</si>
  <si>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</si>
  <si>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</si>
  <si>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</si>
  <si>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</si>
  <si>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</si>
  <si>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</si>
  <si>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</si>
  <si>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</si>
  <si>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</si>
  <si>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</si>
  <si>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</si>
  <si>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</si>
  <si>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</si>
  <si>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</si>
  <si>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</si>
  <si>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</si>
  <si>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</si>
  <si>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</si>
  <si>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</si>
  <si>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</si>
  <si>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</si>
  <si>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</si>
  <si>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</si>
  <si>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</si>
  <si>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</si>
  <si>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</si>
  <si>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</si>
  <si>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</si>
  <si>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</si>
  <si>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</si>
  <si>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</si>
  <si>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</si>
  <si>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</si>
  <si>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</si>
  <si>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</si>
  <si>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</si>
  <si>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</si>
  <si>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</si>
  <si>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</si>
  <si>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</si>
  <si>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</si>
  <si>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</si>
  <si>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</si>
  <si>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</si>
  <si>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</si>
  <si>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</si>
  <si>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</si>
  <si>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</si>
  <si>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</si>
  <si>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</si>
  <si>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</si>
  <si>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</si>
  <si>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</si>
  <si>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</si>
  <si>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</si>
  <si>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</si>
  <si>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</si>
  <si>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</si>
  <si>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</si>
  <si>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</si>
  <si>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</si>
  <si>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</si>
  <si>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</si>
  <si>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</si>
  <si>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</si>
  <si>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</si>
  <si>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</si>
  <si>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</si>
  <si>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</si>
  <si>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</si>
  <si>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</si>
  <si>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</si>
  <si>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</si>
  <si>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</si>
  <si>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</si>
  <si>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</si>
  <si>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</si>
  <si>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</si>
  <si>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</si>
  <si>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</si>
  <si>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</si>
  <si>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</si>
  <si>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</si>
  <si>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</si>
  <si>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</si>
  <si>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</si>
  <si>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</si>
  <si>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</si>
  <si>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</si>
  <si>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</si>
  <si>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</si>
  <si>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</si>
  <si>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</si>
  <si>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</si>
  <si>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</si>
  <si>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</si>
  <si>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</si>
  <si>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</si>
  <si>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</si>
  <si>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</si>
  <si>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</si>
  <si>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</si>
  <si>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</si>
  <si>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</si>
  <si>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</si>
  <si>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</si>
  <si>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</si>
  <si>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</si>
  <si>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</si>
  <si>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</si>
  <si>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</si>
  <si>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</si>
  <si>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</si>
  <si>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</si>
  <si>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</si>
  <si>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</si>
  <si>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</si>
  <si>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</si>
  <si>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</si>
  <si>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</si>
  <si>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</si>
  <si>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</si>
  <si>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</si>
  <si>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</si>
  <si>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</si>
  <si>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</si>
  <si>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</si>
  <si>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</si>
  <si>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</si>
  <si>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</si>
  <si>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</si>
  <si>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</si>
  <si>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</si>
  <si>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</si>
  <si>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</si>
  <si>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</si>
  <si>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</si>
  <si>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</si>
  <si>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</si>
  <si>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</si>
  <si>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</si>
  <si>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</si>
  <si>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</si>
  <si>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</si>
  <si>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</si>
  <si>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</si>
  <si>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</si>
  <si>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</si>
  <si>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</si>
  <si>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</si>
  <si>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</si>
  <si>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</si>
  <si>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</si>
  <si>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</si>
  <si>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</si>
  <si>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</si>
  <si>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</si>
  <si>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</si>
  <si>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</si>
  <si>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</si>
  <si>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</si>
  <si>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</si>
  <si>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</si>
  <si>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</si>
  <si>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</si>
  <si>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</si>
  <si>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</si>
  <si>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</si>
  <si>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</si>
  <si>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</si>
  <si>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</si>
  <si>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</si>
  <si>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</si>
  <si>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</si>
  <si>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</si>
  <si>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</si>
  <si>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</si>
  <si>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</si>
  <si>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</si>
  <si>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</si>
  <si>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</si>
  <si>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</si>
  <si>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</si>
  <si>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</si>
  <si>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</si>
  <si>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</si>
  <si>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</si>
  <si>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</si>
  <si>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</si>
  <si>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</si>
  <si>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</si>
  <si>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</si>
  <si>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</si>
  <si>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</si>
  <si>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</si>
  <si>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</si>
  <si>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</si>
  <si>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</si>
  <si>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</si>
  <si>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</si>
  <si>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</si>
  <si>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</si>
  <si>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</si>
  <si>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</si>
  <si>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</si>
  <si>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</si>
  <si>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</si>
  <si>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</si>
  <si>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</si>
  <si>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</si>
  <si>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</si>
  <si>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</si>
  <si>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</si>
  <si>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</si>
  <si>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</si>
  <si>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</si>
  <si>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</si>
  <si>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</si>
  <si>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</si>
  <si>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</si>
  <si>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</si>
  <si>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</si>
  <si>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</si>
  <si>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</si>
  <si>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</si>
  <si>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</si>
  <si>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</si>
  <si>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</si>
  <si>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</si>
  <si>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</si>
  <si>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</si>
  <si>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</si>
  <si>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</si>
  <si>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</si>
  <si>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</si>
  <si>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</si>
  <si>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</si>
  <si>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</si>
  <si>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</si>
  <si>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</si>
  <si>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</si>
  <si>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</si>
  <si>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</si>
  <si>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</si>
  <si>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</si>
  <si>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</si>
  <si>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</si>
  <si>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</si>
  <si>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</si>
  <si>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</si>
  <si>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</si>
  <si>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</si>
  <si>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</si>
  <si>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</si>
  <si>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</si>
  <si>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</si>
  <si>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</si>
  <si>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</si>
  <si>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</si>
  <si>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</si>
  <si>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</si>
  <si>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</si>
  <si>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</si>
  <si>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</si>
  <si>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</si>
  <si>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</si>
  <si>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</si>
  <si>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</si>
  <si>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</si>
  <si>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</si>
  <si>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</si>
  <si>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</si>
  <si>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</si>
  <si>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</si>
  <si>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</si>
  <si>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</si>
  <si>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</si>
  <si>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</si>
  <si>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</si>
  <si>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</si>
  <si>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</si>
  <si>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</si>
  <si>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</si>
  <si>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</si>
  <si>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</si>
  <si>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</si>
  <si>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</si>
  <si>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</si>
  <si>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</si>
  <si>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</si>
  <si>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</si>
  <si>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</si>
  <si>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</si>
  <si>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</si>
  <si>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</si>
  <si>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</si>
  <si>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</si>
  <si>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</si>
  <si>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</si>
  <si>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</si>
  <si>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</si>
  <si>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</si>
  <si>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</si>
  <si>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</si>
  <si>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</si>
  <si>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</si>
  <si>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</si>
  <si>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</si>
  <si>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</si>
  <si>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</si>
  <si>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</si>
  <si>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</si>
  <si>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</si>
  <si>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</si>
  <si>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</si>
  <si>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</si>
  <si>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</si>
  <si>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</si>
  <si>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</si>
  <si>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</si>
  <si>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</si>
  <si>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</si>
  <si>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</si>
  <si>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</si>
  <si>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</si>
  <si>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</si>
  <si>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</si>
  <si>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</si>
  <si>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</si>
  <si>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</si>
  <si>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</si>
  <si>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</si>
  <si>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</si>
  <si>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</si>
  <si>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</si>
  <si>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</si>
  <si>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</si>
  <si>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</si>
  <si>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</si>
  <si>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</si>
  <si>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</si>
  <si>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</si>
  <si>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</si>
  <si>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</si>
  <si>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</si>
  <si>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</si>
  <si>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</si>
  <si>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</si>
  <si>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</si>
  <si>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</si>
  <si>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</si>
  <si>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</si>
  <si>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</si>
  <si>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</si>
  <si>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</si>
  <si>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</si>
  <si>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</si>
  <si>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</si>
  <si>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</si>
  <si>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</si>
  <si>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</si>
  <si>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</si>
  <si>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</si>
  <si>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</si>
  <si>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</si>
  <si>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</si>
  <si>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</si>
  <si>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</si>
  <si>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</si>
  <si>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</si>
  <si>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</si>
  <si>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</si>
  <si>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</si>
  <si>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</si>
  <si>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</si>
  <si>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</si>
  <si>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</si>
  <si>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</si>
  <si>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</si>
  <si>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</si>
  <si>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</si>
  <si>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</si>
  <si>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</si>
  <si>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</si>
  <si>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</si>
  <si>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</si>
  <si>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</si>
  <si>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</si>
  <si>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</si>
  <si>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</si>
  <si>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</si>
  <si>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</si>
  <si>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</si>
  <si>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</si>
  <si>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</si>
  <si>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</si>
  <si>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</si>
  <si>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</si>
  <si>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</si>
  <si>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</si>
  <si>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</si>
  <si>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</si>
  <si>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</si>
  <si>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</si>
  <si>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</si>
  <si>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</si>
  <si>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</si>
  <si>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</si>
  <si>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</si>
  <si>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</si>
  <si>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</si>
  <si>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</si>
  <si>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</si>
  <si>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</si>
  <si>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</si>
  <si>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</si>
  <si>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</si>
  <si>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</si>
  <si>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</si>
  <si>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</si>
  <si>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</si>
  <si>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</si>
  <si>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</si>
  <si>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</si>
  <si>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</si>
  <si>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</si>
  <si>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</si>
  <si>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</si>
  <si>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</si>
  <si>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</si>
  <si>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</si>
  <si>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</si>
  <si>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</si>
  <si>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</si>
  <si>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</si>
  <si>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</si>
  <si>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</si>
  <si>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</si>
  <si>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</si>
  <si>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</si>
  <si>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</si>
  <si>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</si>
  <si>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</si>
  <si>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</si>
  <si>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</si>
  <si>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</si>
  <si>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</si>
  <si>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</si>
  <si>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</si>
  <si>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</si>
  <si>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</si>
  <si>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</si>
  <si>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</si>
  <si>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</si>
  <si>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</si>
  <si>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</si>
  <si>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</si>
  <si>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</si>
  <si>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</si>
  <si>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</si>
  <si>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</si>
  <si>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</si>
  <si>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</si>
  <si>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</si>
  <si>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</si>
  <si>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</si>
  <si>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</si>
  <si>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</si>
  <si>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</si>
  <si>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</si>
  <si>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</si>
  <si>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</si>
  <si>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</si>
  <si>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</si>
  <si>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</si>
  <si>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</si>
  <si>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</si>
  <si>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</si>
  <si>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</si>
  <si>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</si>
  <si>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</si>
  <si>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</si>
  <si>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</si>
  <si>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</si>
  <si>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</si>
  <si>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</si>
  <si>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</si>
  <si>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</si>
  <si>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</si>
  <si>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</si>
  <si>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</si>
  <si>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</si>
  <si>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</si>
  <si>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</si>
  <si>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</si>
  <si>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</si>
  <si>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</si>
  <si>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</si>
  <si>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</si>
  <si>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</si>
  <si>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</si>
  <si>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</si>
  <si>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</si>
  <si>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</si>
  <si>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</si>
  <si>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</si>
  <si>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</si>
  <si>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</si>
  <si>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</si>
  <si>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</si>
  <si>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</si>
  <si>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</si>
  <si>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</si>
  <si>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</si>
  <si>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</si>
  <si>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</si>
  <si>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</si>
  <si>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</si>
  <si>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</si>
  <si>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</si>
  <si>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</si>
  <si>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</si>
  <si>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</si>
  <si>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</si>
  <si>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</si>
  <si>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</si>
  <si>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</si>
  <si>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</si>
  <si>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</si>
  <si>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</si>
  <si>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</si>
  <si>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</si>
  <si>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</si>
  <si>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</si>
  <si>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</si>
  <si>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</si>
  <si>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</si>
  <si>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</si>
  <si>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</si>
  <si>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</si>
  <si>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</si>
  <si>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</si>
  <si>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</si>
  <si>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</si>
  <si>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</si>
  <si>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</si>
  <si>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</si>
  <si>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</si>
  <si>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</si>
  <si>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</si>
  <si>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</si>
  <si>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</si>
  <si>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</si>
  <si>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</si>
  <si>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</si>
  <si>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</si>
  <si>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</si>
  <si>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</si>
  <si>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</si>
  <si>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</si>
  <si>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</si>
  <si>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</si>
  <si>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</si>
  <si>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</si>
  <si>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</si>
  <si>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</si>
  <si>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</si>
  <si>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</si>
  <si>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</si>
  <si>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</si>
  <si>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</si>
  <si>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</si>
  <si>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</si>
  <si>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</si>
  <si>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</si>
  <si>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</si>
  <si>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</si>
  <si>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</si>
  <si>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</si>
  <si>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</si>
  <si>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</si>
  <si>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</si>
  <si>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</si>
  <si>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</si>
  <si>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</si>
  <si>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</si>
  <si>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</si>
  <si>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</si>
  <si>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</si>
  <si>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</si>
  <si>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</si>
  <si>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</si>
  <si>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</si>
  <si>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</si>
  <si>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</si>
  <si>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</si>
  <si>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</si>
  <si>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</si>
  <si>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</si>
  <si>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</si>
  <si>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</si>
  <si>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</si>
  <si>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</si>
  <si>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</si>
  <si>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</si>
  <si>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</si>
  <si>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</si>
  <si>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</si>
  <si>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</si>
  <si>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</si>
  <si>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</si>
  <si>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</si>
  <si>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</si>
  <si>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</si>
  <si>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</si>
  <si>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</si>
  <si>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</si>
  <si>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</si>
  <si>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</si>
  <si>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</si>
  <si>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</si>
  <si>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</si>
  <si>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</si>
  <si>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</si>
  <si>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</si>
  <si>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</si>
  <si>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</si>
  <si>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</si>
  <si>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</si>
  <si>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</si>
  <si>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</si>
  <si>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</si>
  <si>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</si>
  <si>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</si>
  <si>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</si>
  <si>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</si>
  <si>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</si>
  <si>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</si>
  <si>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</si>
  <si>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</si>
  <si>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</si>
  <si>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</si>
  <si>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</si>
  <si>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</si>
  <si>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</si>
  <si>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</si>
  <si>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</si>
  <si>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</si>
  <si>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</si>
  <si>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</si>
  <si>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</si>
  <si>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</si>
  <si>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</si>
  <si>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</si>
  <si>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</si>
  <si>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</si>
  <si>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</si>
  <si>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</si>
  <si>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</si>
  <si>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</si>
  <si>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</si>
  <si>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</si>
  <si>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</si>
  <si>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</si>
  <si>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</si>
  <si>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</si>
  <si>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</si>
  <si>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</si>
  <si>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</si>
  <si>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</si>
  <si>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</si>
  <si>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</si>
  <si>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</si>
  <si>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</si>
  <si>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</si>
  <si>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</si>
  <si>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</si>
  <si>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</si>
  <si>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</si>
  <si>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</si>
  <si>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</si>
  <si>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</si>
  <si>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</si>
  <si>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</si>
  <si>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</si>
  <si>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</si>
  <si>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</si>
  <si>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</si>
  <si>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</si>
  <si>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</si>
  <si>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</si>
  <si>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</si>
  <si>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</si>
  <si>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</si>
  <si>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</si>
  <si>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</si>
  <si>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</si>
  <si>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</si>
  <si>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</si>
  <si>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</si>
  <si>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</si>
  <si>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</si>
  <si>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</si>
  <si>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</si>
  <si>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</si>
  <si>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</si>
  <si>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</si>
  <si>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</si>
  <si>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</si>
  <si>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</si>
  <si>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</si>
  <si>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</si>
  <si>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</si>
  <si>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</si>
  <si>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</si>
  <si>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</si>
  <si>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</si>
  <si>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</si>
  <si>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</si>
  <si>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</si>
  <si>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</si>
  <si>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</si>
  <si>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</si>
  <si>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</si>
  <si>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</si>
  <si>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</si>
  <si>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</si>
  <si>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</si>
  <si>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</si>
  <si>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</si>
  <si>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</si>
  <si>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</si>
  <si>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</si>
  <si>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</si>
  <si>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</si>
  <si>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</si>
  <si>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</si>
  <si>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</si>
  <si>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</si>
  <si>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</si>
  <si>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</si>
  <si>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</si>
  <si>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</si>
  <si>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</si>
  <si>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</si>
  <si>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</si>
  <si>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</si>
  <si>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</si>
  <si>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</si>
  <si>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</si>
  <si>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</si>
  <si>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</si>
  <si>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</si>
  <si>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</si>
  <si>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</si>
  <si>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</si>
  <si>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</si>
  <si>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</si>
  <si>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</si>
  <si>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</si>
  <si>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</si>
  <si>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</si>
  <si>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</si>
  <si>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</si>
  <si>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</si>
  <si>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</si>
  <si>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</si>
  <si>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</si>
  <si>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</si>
  <si>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</si>
  <si>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</si>
  <si>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</si>
  <si>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</si>
  <si>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</si>
  <si>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</si>
  <si>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</si>
  <si>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</si>
  <si>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</si>
  <si>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</si>
  <si>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</si>
  <si>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</si>
  <si>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</si>
  <si>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</si>
  <si>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</si>
  <si>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</si>
  <si>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</si>
  <si>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</si>
  <si>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</si>
  <si>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</si>
  <si>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</si>
  <si>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</si>
  <si>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</si>
  <si>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</si>
  <si>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</si>
  <si>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</si>
  <si>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</si>
  <si>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</si>
  <si>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</si>
  <si>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</si>
  <si>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</si>
  <si>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</si>
  <si>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</si>
  <si>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</si>
  <si>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</si>
  <si>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</si>
  <si>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</si>
  <si>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</si>
  <si>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</si>
  <si>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</si>
  <si>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</si>
  <si>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</si>
  <si>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</si>
  <si>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</si>
  <si>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</si>
  <si>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</si>
  <si>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</si>
  <si>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</si>
  <si>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</si>
  <si>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</si>
  <si>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</si>
  <si>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</si>
  <si>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</si>
  <si>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</si>
  <si>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</si>
  <si>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</si>
  <si>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</si>
  <si>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</si>
  <si>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</si>
  <si>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</si>
  <si>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</si>
  <si>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</si>
  <si>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</si>
  <si>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</si>
  <si>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</si>
  <si>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</si>
  <si>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</si>
  <si>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</si>
  <si>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</si>
  <si>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</si>
  <si>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</si>
  <si>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</si>
  <si>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</si>
  <si>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</si>
  <si>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</si>
  <si>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</si>
  <si>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</si>
  <si>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</si>
  <si>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</si>
  <si>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</si>
  <si>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</si>
  <si>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</si>
  <si>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</si>
  <si>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</si>
  <si>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</si>
  <si>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</si>
  <si>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</si>
  <si>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</si>
  <si>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</si>
  <si>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</si>
  <si>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</si>
  <si>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</si>
  <si>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</si>
  <si>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</si>
  <si>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</si>
  <si>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</si>
  <si>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</si>
  <si>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</si>
  <si>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</si>
  <si>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</si>
  <si>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</si>
  <si>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</si>
  <si>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</si>
  <si>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</si>
  <si>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</si>
  <si>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</si>
  <si>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</si>
  <si>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</si>
  <si>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</si>
  <si>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</si>
  <si>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</si>
  <si>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</si>
  <si>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</si>
  <si>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</si>
  <si>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</si>
  <si>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</si>
  <si>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</si>
  <si>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</si>
  <si>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</si>
  <si>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</si>
  <si>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</si>
  <si>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</si>
  <si>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</si>
  <si>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</si>
  <si>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</si>
  <si>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</si>
  <si>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</si>
  <si>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</si>
  <si>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</si>
  <si>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</si>
  <si>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</si>
  <si>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</si>
  <si>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</si>
  <si>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</si>
  <si>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</si>
  <si>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</si>
  <si>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</si>
  <si>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</si>
  <si>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</si>
  <si>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</si>
  <si>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</si>
  <si>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</si>
  <si>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</si>
  <si>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</si>
  <si>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</si>
  <si>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</si>
  <si>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</si>
  <si>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</si>
  <si>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</si>
  <si>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</si>
  <si>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</si>
  <si>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</si>
  <si>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</si>
  <si>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</si>
  <si>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</si>
  <si>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</si>
  <si>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</si>
  <si>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</si>
  <si>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</si>
  <si>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</si>
  <si>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</si>
  <si>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</si>
  <si>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</si>
  <si>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</si>
  <si>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</si>
  <si>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</si>
  <si>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</si>
  <si>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</si>
  <si>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</si>
  <si>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</si>
  <si>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</si>
  <si>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</si>
  <si>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</si>
  <si>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</si>
  <si>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</si>
  <si>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</si>
  <si>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</si>
  <si>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</si>
  <si>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</si>
  <si>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</si>
  <si>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</si>
  <si>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</si>
  <si>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</si>
  <si>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</si>
  <si>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</si>
  <si>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</si>
  <si>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</si>
  <si>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</si>
  <si>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</si>
  <si>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</si>
  <si>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</si>
  <si>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</si>
  <si>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</si>
  <si>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</si>
  <si>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</si>
  <si>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</si>
  <si>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</si>
  <si>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</si>
  <si>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</si>
  <si>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</si>
  <si>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</si>
  <si>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</si>
  <si>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</si>
  <si>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</si>
  <si>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</si>
  <si>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</si>
  <si>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</si>
  <si>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</si>
  <si>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</si>
  <si>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</si>
  <si>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</si>
  <si>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</si>
  <si>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</si>
  <si>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</si>
  <si>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</si>
  <si>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</si>
  <si>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</si>
  <si>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</si>
  <si>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</si>
  <si>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</si>
  <si>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</si>
  <si>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</si>
  <si>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</si>
  <si>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</si>
  <si>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</si>
  <si>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</si>
  <si>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</si>
  <si>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</si>
  <si>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</si>
  <si>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</si>
  <si>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</si>
  <si>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</si>
  <si>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</si>
  <si>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</si>
  <si>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</si>
  <si>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</si>
  <si>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</si>
  <si>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</si>
  <si>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</si>
  <si>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</si>
  <si>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</si>
  <si>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</si>
  <si>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</si>
  <si>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</si>
  <si>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</si>
  <si>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</si>
  <si>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</si>
  <si>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</si>
  <si>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</si>
  <si>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</si>
  <si>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</si>
  <si>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</si>
  <si>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</si>
  <si>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</si>
  <si>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</si>
  <si>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</si>
  <si>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</si>
  <si>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</si>
  <si>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</si>
  <si>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</si>
  <si>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</si>
  <si>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</si>
  <si>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</si>
  <si>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</si>
  <si>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</si>
  <si>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</si>
  <si>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</si>
  <si>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</si>
  <si>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</si>
  <si>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</si>
  <si>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</si>
  <si>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</si>
  <si>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</si>
  <si>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</si>
  <si>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</si>
  <si>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</si>
  <si>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</si>
  <si>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</si>
  <si>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</si>
  <si>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</si>
  <si>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</si>
  <si>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</si>
  <si>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</si>
  <si>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</si>
  <si>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</si>
  <si>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</si>
  <si>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</si>
  <si>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</si>
  <si>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</si>
  <si>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</si>
  <si>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</si>
  <si>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</si>
  <si>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</si>
  <si>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</si>
  <si>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</si>
  <si>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</si>
  <si>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</si>
  <si>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</si>
  <si>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</si>
  <si>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</si>
  <si>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</si>
  <si>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</si>
  <si>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</si>
  <si>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</si>
  <si>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</si>
  <si>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</si>
  <si>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</si>
  <si>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</si>
  <si>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</si>
  <si>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</si>
  <si>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</si>
  <si>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</si>
  <si>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</si>
  <si>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</si>
  <si>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</si>
  <si>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</si>
  <si>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</si>
  <si>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</si>
  <si>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</si>
  <si>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</si>
  <si>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</si>
  <si>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</si>
  <si>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</si>
  <si>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</si>
  <si>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</si>
  <si>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</si>
  <si>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</si>
  <si>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</si>
  <si>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</si>
  <si>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</si>
  <si>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</si>
  <si>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</si>
  <si>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</si>
  <si>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</si>
  <si>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</si>
  <si>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</si>
  <si>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</si>
  <si>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</si>
  <si>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</si>
  <si>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</si>
  <si>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</si>
  <si>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</si>
  <si>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</si>
  <si>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</si>
  <si>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</si>
  <si>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</si>
  <si>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</si>
  <si>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</si>
  <si>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</si>
  <si>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</si>
  <si>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</si>
  <si>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</si>
  <si>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</si>
  <si>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</si>
  <si>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</si>
  <si>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</si>
  <si>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</si>
  <si>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</si>
  <si>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</si>
  <si>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</si>
  <si>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</si>
  <si>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</si>
  <si>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</si>
  <si>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</si>
  <si>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</si>
  <si>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</si>
  <si>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</si>
  <si>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</si>
  <si>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</si>
  <si>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</si>
  <si>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</si>
  <si>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</si>
  <si>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</si>
  <si>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</si>
  <si>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</si>
  <si>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</si>
  <si>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</si>
  <si>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</si>
  <si>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</si>
  <si>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</si>
  <si>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</si>
  <si>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</si>
  <si>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</si>
  <si>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</si>
  <si>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</si>
  <si>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</si>
  <si>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</si>
  <si>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</si>
  <si>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</si>
  <si>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</si>
  <si>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</si>
  <si>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</si>
  <si>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</si>
  <si>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</si>
  <si>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</si>
  <si>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</si>
  <si>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</si>
  <si>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</si>
  <si>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</si>
  <si>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</si>
  <si>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</si>
  <si>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</si>
  <si>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</si>
  <si>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</si>
  <si>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</si>
  <si>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</si>
  <si>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</si>
  <si>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</si>
  <si>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</si>
  <si>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</si>
  <si>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</si>
  <si>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</si>
  <si>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</si>
  <si>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</si>
  <si>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</si>
  <si>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</si>
  <si>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</si>
  <si>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</si>
  <si>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</si>
  <si>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</si>
  <si>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</si>
  <si>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</si>
  <si>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</si>
  <si>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</si>
  <si>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</si>
  <si>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</si>
  <si>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</si>
  <si>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</si>
  <si>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</si>
  <si>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</si>
  <si>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</si>
  <si>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</si>
  <si>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</si>
  <si>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</si>
  <si>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</si>
  <si>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</si>
  <si>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</si>
  <si>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</si>
  <si>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</si>
  <si>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</si>
  <si>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</si>
  <si>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</si>
  <si>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</si>
  <si>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</si>
  <si>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</si>
  <si>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</si>
  <si>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</si>
  <si>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</si>
  <si>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</si>
  <si>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</si>
  <si>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</si>
  <si>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</si>
  <si>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</si>
  <si>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</si>
  <si>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</si>
  <si>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</si>
  <si>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</si>
  <si>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</si>
  <si>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</si>
  <si>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</si>
  <si>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</si>
  <si>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</si>
  <si>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</si>
  <si>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</si>
  <si>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</si>
  <si>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</si>
  <si>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</si>
  <si>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</si>
  <si>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</si>
  <si>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</si>
  <si>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</si>
  <si>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</si>
  <si>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</si>
  <si>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</si>
  <si>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</si>
  <si>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</si>
  <si>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</si>
  <si>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</si>
  <si>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</si>
  <si>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</si>
  <si>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</si>
  <si>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</si>
  <si>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</si>
  <si>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</si>
  <si>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</si>
  <si>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</si>
  <si>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</si>
  <si>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</si>
  <si>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</si>
  <si>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</si>
  <si>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</si>
  <si>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</si>
  <si>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</si>
  <si>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</si>
  <si>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</si>
  <si>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</si>
  <si>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</si>
  <si>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</si>
  <si>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</si>
  <si>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</si>
  <si>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</si>
  <si>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</si>
  <si>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</si>
  <si>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</si>
  <si>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</si>
  <si>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</si>
  <si>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</si>
  <si>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</si>
  <si>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</si>
  <si>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</si>
  <si>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</si>
  <si>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</si>
  <si>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</si>
  <si>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</si>
  <si>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</si>
  <si>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</si>
  <si>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</si>
  <si>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</si>
  <si>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</si>
  <si>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</si>
  <si>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</si>
  <si>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</si>
  <si>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</si>
  <si>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</si>
  <si>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</si>
  <si>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</si>
  <si>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</si>
  <si>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</si>
  <si>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</si>
  <si>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</si>
  <si>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</si>
  <si>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</si>
  <si>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</si>
  <si>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</si>
  <si>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</si>
  <si>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</si>
  <si>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</si>
  <si>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</si>
  <si>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</si>
  <si>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</si>
  <si>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</si>
  <si>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</si>
  <si>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</si>
  <si>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</si>
  <si>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</si>
  <si>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</si>
  <si>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</si>
  <si>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</si>
  <si>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</si>
  <si>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</si>
  <si>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</si>
  <si>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</si>
  <si>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</si>
  <si>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</si>
  <si>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</si>
  <si>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</si>
  <si>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</si>
  <si>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</si>
  <si>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</si>
  <si>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</si>
  <si>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</si>
  <si>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</si>
  <si>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</si>
  <si>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</si>
  <si>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</si>
  <si>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</si>
  <si>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</si>
  <si>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</si>
  <si>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</si>
  <si>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</si>
  <si>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</si>
  <si>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</si>
  <si>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</si>
  <si>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</si>
  <si>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</si>
  <si>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</si>
  <si>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</si>
  <si>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</si>
  <si>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</si>
  <si>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</si>
  <si>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</si>
  <si>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</si>
  <si>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</si>
  <si>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</si>
  <si>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</si>
  <si>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</si>
  <si>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</si>
  <si>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</si>
  <si>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</si>
  <si>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</si>
  <si>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</si>
  <si>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</si>
  <si>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</si>
  <si>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</si>
  <si>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</si>
  <si>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</si>
  <si>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</si>
  <si>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</si>
  <si>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</si>
  <si>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</si>
  <si>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</si>
  <si>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</si>
  <si>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</si>
  <si>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</si>
  <si>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</si>
  <si>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</si>
  <si>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</si>
  <si>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</si>
  <si>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</si>
  <si>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</si>
  <si>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</si>
  <si>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</si>
  <si>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</si>
  <si>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</si>
  <si>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</si>
  <si>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</si>
  <si>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</si>
  <si>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</si>
  <si>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</si>
  <si>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</si>
  <si>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</si>
  <si>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</si>
  <si>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</si>
  <si>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</si>
  <si>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</si>
  <si>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</si>
  <si>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</si>
  <si>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</si>
  <si>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</si>
  <si>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</si>
  <si>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</si>
  <si>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</si>
  <si>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</si>
  <si>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</si>
  <si>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</si>
  <si>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</si>
  <si>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</si>
  <si>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</si>
  <si>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</si>
  <si>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</si>
  <si>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</si>
  <si>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</si>
  <si>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</si>
  <si>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</si>
  <si>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</si>
  <si>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</si>
  <si>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</si>
  <si>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</si>
  <si>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</si>
  <si>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</si>
  <si>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</si>
  <si>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</si>
  <si>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</si>
  <si>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</si>
  <si>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</si>
  <si>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</si>
  <si>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</si>
  <si>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</si>
  <si>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</si>
  <si>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</si>
  <si>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</si>
  <si>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</si>
  <si>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</si>
  <si>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</si>
  <si>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</si>
  <si>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</si>
  <si>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</si>
  <si>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</si>
  <si>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</si>
  <si>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</si>
  <si>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</si>
  <si>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</si>
  <si>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</si>
  <si>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</si>
  <si>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</si>
  <si>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</si>
  <si>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</si>
  <si>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</si>
  <si>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</si>
  <si>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</si>
  <si>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</si>
  <si>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</si>
  <si>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</si>
  <si>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</si>
  <si>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</si>
  <si>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</si>
  <si>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</si>
  <si>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</si>
  <si>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</si>
  <si>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</si>
  <si>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</si>
  <si>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</si>
  <si>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</si>
  <si>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</si>
  <si>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</si>
  <si>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</si>
  <si>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</si>
  <si>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</si>
  <si>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</si>
  <si>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</si>
  <si>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</si>
  <si>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</si>
  <si>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</si>
  <si>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</si>
  <si>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</si>
  <si>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</si>
  <si>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</si>
  <si>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</si>
  <si>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</si>
  <si>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</si>
  <si>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</si>
  <si>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</si>
  <si>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</si>
  <si>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</si>
  <si>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</si>
  <si>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</si>
  <si>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</si>
  <si>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</si>
  <si>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</si>
  <si>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</si>
  <si>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</si>
  <si>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</si>
  <si>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</si>
  <si>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</si>
  <si>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</si>
  <si>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</si>
  <si>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</si>
  <si>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</si>
  <si>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</si>
  <si>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</si>
  <si>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</si>
  <si>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</si>
  <si>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</si>
  <si>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</si>
  <si>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</si>
  <si>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</si>
  <si>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</si>
  <si>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</si>
  <si>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</si>
  <si>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</si>
  <si>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</si>
  <si>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</si>
  <si>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</si>
  <si>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</si>
  <si>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</si>
  <si>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</si>
  <si>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</si>
  <si>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</si>
  <si>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</si>
  <si>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</si>
  <si>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</si>
  <si>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</si>
  <si>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</si>
  <si>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</si>
  <si>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</si>
  <si>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</si>
  <si>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</si>
  <si>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</si>
  <si>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</si>
  <si>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</si>
  <si>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</si>
  <si>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</si>
  <si>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</si>
  <si>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</si>
  <si>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</si>
  <si>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</si>
  <si>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</si>
  <si>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</si>
  <si>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</si>
  <si>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</si>
  <si>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</si>
  <si>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</si>
  <si>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</si>
  <si>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</si>
  <si>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</si>
  <si>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</si>
  <si>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</si>
  <si>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</si>
  <si>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</si>
  <si>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</si>
  <si>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</si>
  <si>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</si>
  <si>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</si>
  <si>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</si>
  <si>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</si>
  <si>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</si>
  <si>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</si>
  <si>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</si>
  <si>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</si>
  <si>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</si>
  <si>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</si>
  <si>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</si>
  <si>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</si>
  <si>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</si>
  <si>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</si>
  <si>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</si>
  <si>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</si>
  <si>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</si>
  <si>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</si>
  <si>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</si>
  <si>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</si>
  <si>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</si>
  <si>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</si>
  <si>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</si>
  <si>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</si>
  <si>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</si>
  <si>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</si>
  <si>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</si>
  <si>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</si>
  <si>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</si>
  <si>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</si>
  <si>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</si>
  <si>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</si>
  <si>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</si>
  <si>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</si>
  <si>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</si>
  <si>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</si>
  <si>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</si>
  <si>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</si>
  <si>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</si>
  <si>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</si>
  <si>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</si>
  <si>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</si>
  <si>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</si>
  <si>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</si>
  <si>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</si>
  <si>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</si>
  <si>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</si>
  <si>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</si>
  <si>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</si>
  <si>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</si>
  <si>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</si>
  <si>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</si>
  <si>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</si>
  <si>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</si>
  <si>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</si>
  <si>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</si>
  <si>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</si>
  <si>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</si>
  <si>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</si>
  <si>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</si>
  <si>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</si>
  <si>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</si>
  <si>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</si>
  <si>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</si>
  <si>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</si>
  <si>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</si>
  <si>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</si>
  <si>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</si>
  <si>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</si>
  <si>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</si>
  <si>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</si>
  <si>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</si>
  <si>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</si>
  <si>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</si>
  <si>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</si>
  <si>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</si>
  <si>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</si>
  <si>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</si>
  <si>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</si>
  <si>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</si>
  <si>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</si>
  <si>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</si>
  <si>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</si>
  <si>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</si>
  <si>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</si>
  <si>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</si>
  <si>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</si>
  <si>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</si>
  <si>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</si>
  <si>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</si>
  <si>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</si>
  <si>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</si>
  <si>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</si>
  <si>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</si>
  <si>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</si>
  <si>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</si>
  <si>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</si>
  <si>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</si>
  <si>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</si>
  <si>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</si>
  <si>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</si>
  <si>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</si>
  <si>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</si>
  <si>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</si>
  <si>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</si>
  <si>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</si>
  <si>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</si>
  <si>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</si>
  <si>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</si>
  <si>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</si>
  <si>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</si>
  <si>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</si>
  <si>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</si>
  <si>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</si>
  <si>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</si>
  <si>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</si>
  <si>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</si>
  <si>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</si>
  <si>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</si>
  <si>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</si>
  <si>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</si>
  <si>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</si>
  <si>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</si>
  <si>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</si>
  <si>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</si>
  <si>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</si>
  <si>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</si>
  <si>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</si>
  <si>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</si>
  <si>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</si>
  <si>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</si>
  <si>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</si>
  <si>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</si>
  <si>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</si>
  <si>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</si>
  <si>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</si>
  <si>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</si>
  <si>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</si>
  <si>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</si>
  <si>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</si>
  <si>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</si>
  <si>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</si>
  <si>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</si>
  <si>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</si>
  <si>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</si>
  <si>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</si>
  <si>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</si>
  <si>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</si>
  <si>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</si>
  <si>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</si>
  <si>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</si>
  <si>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</si>
  <si>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</si>
  <si>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</si>
  <si>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</si>
  <si>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</si>
  <si>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</si>
  <si>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</si>
  <si>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</si>
  <si>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</si>
  <si>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</si>
  <si>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</si>
  <si>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</si>
  <si>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</si>
  <si>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</si>
  <si>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</si>
  <si>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</si>
  <si>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</si>
  <si>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</si>
  <si>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</si>
  <si>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</si>
  <si>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</si>
  <si>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</si>
  <si>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</si>
  <si>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</si>
  <si>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</si>
  <si>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</si>
  <si>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</si>
  <si>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</si>
  <si>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</si>
  <si>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</si>
  <si>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</si>
  <si>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</si>
  <si>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</si>
  <si>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</si>
  <si>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</si>
  <si>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</si>
  <si>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</si>
  <si>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</si>
  <si>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</si>
  <si>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</si>
  <si>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</si>
  <si>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</si>
  <si>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</si>
  <si>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</si>
  <si>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</si>
  <si>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</si>
  <si>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</si>
  <si>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</si>
  <si>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</si>
  <si>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</si>
  <si>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</si>
  <si>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</si>
  <si>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</si>
  <si>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</si>
  <si>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</si>
  <si>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</si>
  <si>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</si>
  <si>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</si>
  <si>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</si>
  <si>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</si>
  <si>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</si>
  <si>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</si>
  <si>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</si>
  <si>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</si>
  <si>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</si>
  <si>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</si>
  <si>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</si>
  <si>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</si>
  <si>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</si>
  <si>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</si>
  <si>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</si>
  <si>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</si>
  <si>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</si>
  <si>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</si>
  <si>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</si>
  <si>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</si>
  <si>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</si>
  <si>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</si>
  <si>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</si>
  <si>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</si>
  <si>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</si>
  <si>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</si>
  <si>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</si>
  <si>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</si>
  <si>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</si>
  <si>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</si>
  <si>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</si>
  <si>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</si>
  <si>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</si>
  <si>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</si>
  <si>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</si>
  <si>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</si>
  <si>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</si>
  <si>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</si>
  <si>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</si>
  <si>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</si>
  <si>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</si>
  <si>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</si>
  <si>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</si>
  <si>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</si>
  <si>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</si>
  <si>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</si>
  <si>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</si>
  <si>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</si>
  <si>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</si>
  <si>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</si>
  <si>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</si>
  <si>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</si>
  <si>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</si>
  <si>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</si>
  <si>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</si>
  <si>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</si>
  <si>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</si>
  <si>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</si>
  <si>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</si>
  <si>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</si>
  <si>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</si>
  <si>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</si>
  <si>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</si>
  <si>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</si>
  <si>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</si>
  <si>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</si>
  <si>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</si>
  <si>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</si>
  <si>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</si>
  <si>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</si>
  <si>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</si>
  <si>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</si>
  <si>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</si>
  <si>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</si>
  <si>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</si>
  <si>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</si>
  <si>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</si>
  <si>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</si>
  <si>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</si>
  <si>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</si>
  <si>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</si>
  <si>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</si>
  <si>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</si>
  <si>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</si>
  <si>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</si>
  <si>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</si>
  <si>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</si>
  <si>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</si>
  <si>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</si>
  <si>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</si>
  <si>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</si>
  <si>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</si>
  <si>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</si>
  <si>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</si>
  <si>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</si>
  <si>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</si>
  <si>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</si>
  <si>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</si>
  <si>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</si>
  <si>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</si>
  <si>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</si>
  <si>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</si>
  <si>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</si>
  <si>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</si>
  <si>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</si>
  <si>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</si>
  <si>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</si>
  <si>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</si>
  <si>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</si>
  <si>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</si>
  <si>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</si>
  <si>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</si>
  <si>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</si>
  <si>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</si>
  <si>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</si>
  <si>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</si>
  <si>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</si>
  <si>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</si>
  <si>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</si>
  <si>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</si>
  <si>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</si>
  <si>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</si>
  <si>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</si>
  <si>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</si>
  <si>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</si>
  <si>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</si>
  <si>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</si>
  <si>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</si>
  <si>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</si>
  <si>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</si>
  <si>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</si>
  <si>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</si>
  <si>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</si>
  <si>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</si>
  <si>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</si>
  <si>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</si>
  <si>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</si>
  <si>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</si>
  <si>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</si>
  <si>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</si>
  <si>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</si>
  <si>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</si>
  <si>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</si>
  <si>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</si>
  <si>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</si>
  <si>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</si>
  <si>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</si>
  <si>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</si>
  <si>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</si>
  <si>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</si>
  <si>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</si>
  <si>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</si>
  <si>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</si>
  <si>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</si>
  <si>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</si>
  <si>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</si>
  <si>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</si>
  <si>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</si>
  <si>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</si>
  <si>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</si>
  <si>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</si>
  <si>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</si>
  <si>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</si>
  <si>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</si>
  <si>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</si>
  <si>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</si>
  <si>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</si>
  <si>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</si>
  <si>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</si>
  <si>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</si>
  <si>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</si>
  <si>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</si>
  <si>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</si>
  <si>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</si>
  <si>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</si>
  <si>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</si>
  <si>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</si>
  <si>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</si>
  <si>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</si>
  <si>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</si>
  <si>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</si>
  <si>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</si>
  <si>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</si>
  <si>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</si>
  <si>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</si>
  <si>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</si>
  <si>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</si>
  <si>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</si>
  <si>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</si>
  <si>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</si>
  <si>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</si>
  <si>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</si>
  <si>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</si>
  <si>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</si>
  <si>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</si>
  <si>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</si>
  <si>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</si>
  <si>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</si>
  <si>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</si>
  <si>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</si>
  <si>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</si>
  <si>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</si>
  <si>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</si>
  <si>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</si>
  <si>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</si>
  <si>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</si>
  <si>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</si>
  <si>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</si>
  <si>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</si>
  <si>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</si>
  <si>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</si>
  <si>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</si>
  <si>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</si>
  <si>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</si>
  <si>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</si>
  <si>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</si>
  <si>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</si>
  <si>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</si>
  <si>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</si>
  <si>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</si>
  <si>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</si>
  <si>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</si>
  <si>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</si>
  <si>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</si>
  <si>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</si>
  <si>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</si>
  <si>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</si>
  <si>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</si>
  <si>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</si>
  <si>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</si>
  <si>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</si>
  <si>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</si>
  <si>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</si>
  <si>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</si>
  <si>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</si>
  <si>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</si>
  <si>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</si>
  <si>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</si>
  <si>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</si>
  <si>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</si>
  <si>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</si>
  <si>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</si>
  <si>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</si>
  <si>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</si>
  <si>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</si>
  <si>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</si>
  <si>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</si>
  <si>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</si>
  <si>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</si>
  <si>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</si>
  <si>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</si>
  <si>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</si>
  <si>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</si>
  <si>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</si>
  <si>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</si>
  <si>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</si>
  <si>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</si>
  <si>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</si>
  <si>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</si>
  <si>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</si>
  <si>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</si>
  <si>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</si>
  <si>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</si>
  <si>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</si>
  <si>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</si>
  <si>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</si>
  <si>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</si>
  <si>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</si>
  <si>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</si>
  <si>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</si>
  <si>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</si>
  <si>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</si>
  <si>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</si>
  <si>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</si>
  <si>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</si>
  <si>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</si>
  <si>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</si>
  <si>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</si>
  <si>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</si>
  <si>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</si>
  <si>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</si>
  <si>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</si>
  <si>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</si>
  <si>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</si>
  <si>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</si>
  <si>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</si>
  <si>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</si>
  <si>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</si>
  <si>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</si>
  <si>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</si>
  <si>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</si>
  <si>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</si>
  <si>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</si>
  <si>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</si>
  <si>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</si>
  <si>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</si>
  <si>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</si>
  <si>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</si>
  <si>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</si>
  <si>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</si>
  <si>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</si>
  <si>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</si>
  <si>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</si>
  <si>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</si>
  <si>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</si>
  <si>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</si>
  <si>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</si>
  <si>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</si>
  <si>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</si>
  <si>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</si>
  <si>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</si>
  <si>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</si>
  <si>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</si>
  <si>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</si>
  <si>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</si>
  <si>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</si>
  <si>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</si>
  <si>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</si>
  <si>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</si>
  <si>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</si>
  <si>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</si>
  <si>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</si>
  <si>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</si>
  <si>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</si>
  <si>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</si>
  <si>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</si>
  <si>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</si>
  <si>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</si>
  <si>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</si>
  <si>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</si>
  <si>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</si>
  <si>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</si>
  <si>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</si>
  <si>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</si>
  <si>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</si>
  <si>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</si>
  <si>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</si>
  <si>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</si>
  <si>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</si>
  <si>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</si>
  <si>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</si>
  <si>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</si>
  <si>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</si>
  <si>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</si>
  <si>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</si>
  <si>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</si>
  <si>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</si>
  <si>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</si>
  <si>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</si>
  <si>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</si>
  <si>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</si>
  <si>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</si>
  <si>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</si>
  <si>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</si>
  <si>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</si>
  <si>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</si>
  <si>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</si>
  <si>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</si>
  <si>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</si>
  <si>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</si>
  <si>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</si>
  <si>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</si>
  <si>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</si>
  <si>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</si>
  <si>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</si>
  <si>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</si>
  <si>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</si>
  <si>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</si>
  <si>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</si>
  <si>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</si>
  <si>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</si>
  <si>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</si>
  <si>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</si>
  <si>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</si>
  <si>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</si>
  <si>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</si>
  <si>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</si>
  <si>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</si>
  <si>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</si>
  <si>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</si>
  <si>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</si>
  <si>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</si>
  <si>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</si>
  <si>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</si>
  <si>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</si>
  <si>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</si>
  <si>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</si>
  <si>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</si>
  <si>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</si>
  <si>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</si>
  <si>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</si>
  <si>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</si>
  <si>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</si>
  <si>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</si>
  <si>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</si>
  <si>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</si>
  <si>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</si>
  <si>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</si>
  <si>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</si>
  <si>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</si>
  <si>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</si>
  <si>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</si>
  <si>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</si>
  <si>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</si>
  <si>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</si>
  <si>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</si>
  <si>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</si>
  <si>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</si>
  <si>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</si>
  <si>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</si>
  <si>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</si>
  <si>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</si>
  <si>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</si>
  <si>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</si>
  <si>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</si>
  <si>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</si>
  <si>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</si>
  <si>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</si>
  <si>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</si>
  <si>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</si>
  <si>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</si>
  <si>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</si>
  <si>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</si>
  <si>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</si>
  <si>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</si>
  <si>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</si>
  <si>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</si>
  <si>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</si>
  <si>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</si>
  <si>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</si>
  <si>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</si>
  <si>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</si>
  <si>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</si>
  <si>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</si>
  <si>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</si>
  <si>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</si>
  <si>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</si>
  <si>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</si>
  <si>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</si>
  <si>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</si>
  <si>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</si>
  <si>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</si>
  <si>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</si>
  <si>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</si>
  <si>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</si>
  <si>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</si>
  <si>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</si>
  <si>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</si>
  <si>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</si>
  <si>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</si>
  <si>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</si>
  <si>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</si>
  <si>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</si>
  <si>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</si>
  <si>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</si>
  <si>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</si>
  <si>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</si>
  <si>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</si>
  <si>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</si>
  <si>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</si>
  <si>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</si>
  <si>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</si>
  <si>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</si>
  <si>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</si>
  <si>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</si>
  <si>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</si>
  <si>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</si>
  <si>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</si>
  <si>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</si>
  <si>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</si>
  <si>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</si>
  <si>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</si>
  <si>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</si>
  <si>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</si>
  <si>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</si>
  <si>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</si>
  <si>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</si>
  <si>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</si>
  <si>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</si>
  <si>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</si>
  <si>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</si>
  <si>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</si>
  <si>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</si>
  <si>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</si>
  <si>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</si>
  <si>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</si>
  <si>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</si>
  <si>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</si>
  <si>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</si>
  <si>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</si>
  <si>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</si>
  <si>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</si>
  <si>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</si>
  <si>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</si>
  <si>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</si>
  <si>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</si>
  <si>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</si>
  <si>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</si>
  <si>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</si>
  <si>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</si>
  <si>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</si>
  <si>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</si>
  <si>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</si>
  <si>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</si>
  <si>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</si>
  <si>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</si>
  <si>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</si>
  <si>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</si>
  <si>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</si>
  <si>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</si>
  <si>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</si>
  <si>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</si>
  <si>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</si>
  <si>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</si>
  <si>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</si>
  <si>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</si>
  <si>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</si>
  <si>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</si>
  <si>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</si>
  <si>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</si>
  <si>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</si>
  <si>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</si>
  <si>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</si>
  <si>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</si>
  <si>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</si>
  <si>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</si>
  <si>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</si>
  <si>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</si>
  <si>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</si>
  <si>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</si>
  <si>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</si>
  <si>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</si>
  <si>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</si>
  <si>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</si>
  <si>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</si>
  <si>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</si>
  <si>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</si>
  <si>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</si>
  <si>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</si>
  <si>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</si>
  <si>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</si>
  <si>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</si>
  <si>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</si>
  <si>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</si>
  <si>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</si>
  <si>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</si>
  <si>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</si>
  <si>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</si>
  <si>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</si>
  <si>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</si>
  <si>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</si>
  <si>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</si>
  <si>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</si>
  <si>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</si>
  <si>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</si>
  <si>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</si>
  <si>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</si>
  <si>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</si>
  <si>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</si>
  <si>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</si>
  <si>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</si>
  <si>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</si>
  <si>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</si>
  <si>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</si>
  <si>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</si>
  <si>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</si>
  <si>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</si>
  <si>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</si>
  <si>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</si>
  <si>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</si>
  <si>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</si>
  <si>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</si>
  <si>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</si>
  <si>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</si>
  <si>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</si>
  <si>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</si>
  <si>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</si>
  <si>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</si>
  <si>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</si>
  <si>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</si>
  <si>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</si>
  <si>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</si>
  <si>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</si>
  <si>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</si>
  <si>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</si>
  <si>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</si>
  <si>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</si>
  <si>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</si>
  <si>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</si>
  <si>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</si>
  <si>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</si>
  <si>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</si>
  <si>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</si>
  <si>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</si>
  <si>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</si>
  <si>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</si>
  <si>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</si>
  <si>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</si>
  <si>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</si>
  <si>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</si>
  <si>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</si>
  <si>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</si>
  <si>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</si>
  <si>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</si>
  <si>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</si>
  <si>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</si>
  <si>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</si>
  <si>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</si>
  <si>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</si>
  <si>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</si>
  <si>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</si>
  <si>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</si>
  <si>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</si>
  <si>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</si>
  <si>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</si>
  <si>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</si>
  <si>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</si>
  <si>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</si>
  <si>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</si>
  <si>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</si>
  <si>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</si>
  <si>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</si>
  <si>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</si>
  <si>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</si>
  <si>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</si>
  <si>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</si>
  <si>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</si>
  <si>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</si>
  <si>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</si>
  <si>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</si>
  <si>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</si>
  <si>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</si>
  <si>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</si>
  <si>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</si>
  <si>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</si>
  <si>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</si>
  <si>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</si>
  <si>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</si>
  <si>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</si>
  <si>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</si>
  <si>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</si>
  <si>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</si>
  <si>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</si>
  <si>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</si>
  <si>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</si>
  <si>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</si>
  <si>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</si>
  <si>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</si>
  <si>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</si>
  <si>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</si>
  <si>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</si>
  <si>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</si>
  <si>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</si>
  <si>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</si>
  <si>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</si>
  <si>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</si>
  <si>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</si>
  <si>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</si>
  <si>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</si>
  <si>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</si>
  <si>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</si>
  <si>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</si>
  <si>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</si>
  <si>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</si>
  <si>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</si>
  <si>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</si>
  <si>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</si>
  <si>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</si>
  <si>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</si>
  <si>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</si>
  <si>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</si>
  <si>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</si>
  <si>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</si>
  <si>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</si>
  <si>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</si>
  <si>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</si>
  <si>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</si>
  <si>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</si>
  <si>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</si>
  <si>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</si>
  <si>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</si>
  <si>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</si>
  <si>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</si>
  <si>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</si>
  <si>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</si>
  <si>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</si>
  <si>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</si>
  <si>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</si>
  <si>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</si>
  <si>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</si>
  <si>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</si>
  <si>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</si>
  <si>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</si>
  <si>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</si>
  <si>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</si>
  <si>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</si>
  <si>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</si>
  <si>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</si>
  <si>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</si>
  <si>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</si>
  <si>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</si>
  <si>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</si>
  <si>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</si>
  <si>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</si>
  <si>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</si>
  <si>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</si>
  <si>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</si>
  <si>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</si>
  <si>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</si>
  <si>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</si>
  <si>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</si>
  <si>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</si>
  <si>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</si>
  <si>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</si>
  <si>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</si>
  <si>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</si>
  <si>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</si>
  <si>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</si>
  <si>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</si>
  <si>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</si>
  <si>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</si>
  <si>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</si>
  <si>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</si>
  <si>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</si>
  <si>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</si>
  <si>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</si>
  <si>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</si>
  <si>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</si>
  <si>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</si>
  <si>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</si>
  <si>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</si>
  <si>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</si>
  <si>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</si>
  <si>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</si>
  <si>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</si>
  <si>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</si>
  <si>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</si>
  <si>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</si>
  <si>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</si>
  <si>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</si>
  <si>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</si>
  <si>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</si>
  <si>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</si>
  <si>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</si>
  <si>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</si>
  <si>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</si>
  <si>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</si>
  <si>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</si>
  <si>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</si>
  <si>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</si>
  <si>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</si>
  <si>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</si>
  <si>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</si>
  <si>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</si>
  <si>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</si>
  <si>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</si>
  <si>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</si>
  <si>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</si>
  <si>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</si>
  <si>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</si>
  <si>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</si>
  <si>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</si>
  <si>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</si>
  <si>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</si>
  <si>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</si>
  <si>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</si>
  <si>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</si>
  <si>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</si>
  <si>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</si>
  <si>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</si>
  <si>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</si>
  <si>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</si>
  <si>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</si>
  <si>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</si>
  <si>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</si>
  <si>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</si>
  <si>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</si>
  <si>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</si>
  <si>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</si>
  <si>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</si>
  <si>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</si>
  <si>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</si>
  <si>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</si>
  <si>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</si>
  <si>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</si>
  <si>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</si>
  <si>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</si>
  <si>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</si>
  <si>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</si>
  <si>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</si>
  <si>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</si>
  <si>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</si>
  <si>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</si>
  <si>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</si>
  <si>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</si>
  <si>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</si>
  <si>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</si>
  <si>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</si>
  <si>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</si>
  <si>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</si>
  <si>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</si>
  <si>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</si>
  <si>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</si>
  <si>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</si>
  <si>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</si>
  <si>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</si>
  <si>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</si>
  <si>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</si>
  <si>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</si>
  <si>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</si>
  <si>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</si>
  <si>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</si>
  <si>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</si>
  <si>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</si>
  <si>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</si>
  <si>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</si>
  <si>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</si>
  <si>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</si>
  <si>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</si>
  <si>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</si>
  <si>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</si>
  <si>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</si>
  <si>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</si>
  <si>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</si>
  <si>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</si>
  <si>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</si>
  <si>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</si>
  <si>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</si>
  <si>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</si>
  <si>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</si>
  <si>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</si>
  <si>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</si>
  <si>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</si>
  <si>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</si>
  <si>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</si>
  <si>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</si>
  <si>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</si>
  <si>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</si>
  <si>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</si>
  <si>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</si>
  <si>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</si>
  <si>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</si>
  <si>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</si>
  <si>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</si>
  <si>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</si>
  <si>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</si>
  <si>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</si>
  <si>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</si>
  <si>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</si>
  <si>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</si>
  <si>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</si>
  <si>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</si>
  <si>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</si>
  <si>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</si>
  <si>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</si>
  <si>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</si>
  <si>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</si>
  <si>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</si>
  <si>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</si>
  <si>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</si>
  <si>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</si>
  <si>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</si>
  <si>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</si>
  <si>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</si>
  <si>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</si>
  <si>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</si>
  <si>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</si>
  <si>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</si>
  <si>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</si>
  <si>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</si>
  <si>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</si>
  <si>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</si>
  <si>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</si>
  <si>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</si>
  <si>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</si>
  <si>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</si>
  <si>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</si>
  <si>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</si>
  <si>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</si>
  <si>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</si>
  <si>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</si>
  <si>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</si>
  <si>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</si>
  <si>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</si>
  <si>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</si>
  <si>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</si>
  <si>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</si>
  <si>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</si>
  <si>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</si>
  <si>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</si>
  <si>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</si>
  <si>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</si>
  <si>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</si>
  <si>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</si>
  <si>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</si>
  <si>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</si>
  <si>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</si>
  <si>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</si>
  <si>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</si>
  <si>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</si>
  <si>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</si>
  <si>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</si>
  <si>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</si>
  <si>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</si>
  <si>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</si>
  <si>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</si>
  <si>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</si>
  <si>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</si>
  <si>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</si>
  <si>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</si>
  <si>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</si>
  <si>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</si>
  <si>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</si>
  <si>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</si>
  <si>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</si>
  <si>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</si>
  <si>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</si>
  <si>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</si>
  <si>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</si>
  <si>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</si>
  <si>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</si>
  <si>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</si>
  <si>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</si>
  <si>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</si>
  <si>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</si>
  <si>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</si>
  <si>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</si>
  <si>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</si>
  <si>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</si>
  <si>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</si>
  <si>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</si>
  <si>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</si>
  <si>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</si>
  <si>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</si>
  <si>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</si>
  <si>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</si>
  <si>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</si>
  <si>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</si>
  <si>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</si>
  <si>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</si>
  <si>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</si>
  <si>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</si>
  <si>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</si>
  <si>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</si>
  <si>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</si>
  <si>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</si>
  <si>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</si>
  <si>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</si>
  <si>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</si>
  <si>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</si>
  <si>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</si>
  <si>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</si>
  <si>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</si>
  <si>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</si>
  <si>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</si>
  <si>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</si>
  <si>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</si>
  <si>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</si>
  <si>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</si>
  <si>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</si>
  <si>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</si>
  <si>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</si>
  <si>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</si>
  <si>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</si>
  <si>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</si>
  <si>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</si>
  <si>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</si>
  <si>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</si>
  <si>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</si>
  <si>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</si>
  <si>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</si>
  <si>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</si>
  <si>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</si>
  <si>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</si>
  <si>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</si>
  <si>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</si>
  <si>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</si>
  <si>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</si>
  <si>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</si>
  <si>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</si>
  <si>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</si>
  <si>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</si>
  <si>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</si>
  <si>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</si>
  <si>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</si>
  <si>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</si>
  <si>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</si>
  <si>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</si>
  <si>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</si>
  <si>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</si>
  <si>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</si>
  <si>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</si>
  <si>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</si>
  <si>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</si>
  <si>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</si>
  <si>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</si>
  <si>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</si>
  <si>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</si>
  <si>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</si>
  <si>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</si>
  <si>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</si>
  <si>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</si>
  <si>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</si>
  <si>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</si>
  <si>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</si>
  <si>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</si>
  <si>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</si>
  <si>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</si>
  <si>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</si>
  <si>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</si>
  <si>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</si>
  <si>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</si>
  <si>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</si>
  <si>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</si>
  <si>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</si>
  <si>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</si>
  <si>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</si>
  <si>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</si>
  <si>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</si>
  <si>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</si>
  <si>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</si>
  <si>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</si>
  <si>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</si>
  <si>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</si>
  <si>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</si>
  <si>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</si>
  <si>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</si>
  <si>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</si>
  <si>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</si>
  <si>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</si>
  <si>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</si>
  <si>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</si>
  <si>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</si>
  <si>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</si>
  <si>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</si>
  <si>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</si>
  <si>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</si>
  <si>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</si>
  <si>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</si>
  <si>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</si>
  <si>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</si>
  <si>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</si>
  <si>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</si>
  <si>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</si>
  <si>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</si>
  <si>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</si>
  <si>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</si>
  <si>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</si>
  <si>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</si>
  <si>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</si>
  <si>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</si>
  <si>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</si>
  <si>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</si>
  <si>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</si>
  <si>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</si>
  <si>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</si>
  <si>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</si>
  <si>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</si>
  <si>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</si>
  <si>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</si>
  <si>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</si>
  <si>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</si>
  <si>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</si>
  <si>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</si>
  <si>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</si>
  <si>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</si>
  <si>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</si>
  <si>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</si>
  <si>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</si>
  <si>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</si>
  <si>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</si>
  <si>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</si>
  <si>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</si>
  <si>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</si>
  <si>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</si>
  <si>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</si>
  <si>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</si>
  <si>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</si>
  <si>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</si>
  <si>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</si>
  <si>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</si>
  <si>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</si>
  <si>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</si>
  <si>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</si>
  <si>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</si>
  <si>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</si>
  <si>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</si>
  <si>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</si>
  <si>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</si>
  <si>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</si>
  <si>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</si>
  <si>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</si>
  <si>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</si>
  <si>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</si>
  <si>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</si>
  <si>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</si>
  <si>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</si>
  <si>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</si>
  <si>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</si>
  <si>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</si>
  <si>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</si>
  <si>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</si>
  <si>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</si>
  <si>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</si>
  <si>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</si>
  <si>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</si>
  <si>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</si>
  <si>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</si>
  <si>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</si>
  <si>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</si>
  <si>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</si>
  <si>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</si>
  <si>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</si>
  <si>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</si>
  <si>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</si>
  <si>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</si>
  <si>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</si>
  <si>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</si>
  <si>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</si>
  <si>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</si>
  <si>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</si>
  <si>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</si>
  <si>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</si>
  <si>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</si>
  <si>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</si>
  <si>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</si>
  <si>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</si>
  <si>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</si>
  <si>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</si>
  <si>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</si>
  <si>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</si>
  <si>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</si>
  <si>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</si>
  <si>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</si>
  <si>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</si>
  <si>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</si>
  <si>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</si>
  <si>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</si>
  <si>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</si>
  <si>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</si>
  <si>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</si>
  <si>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</si>
  <si>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</si>
  <si>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</si>
  <si>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</si>
  <si>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</si>
  <si>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</si>
  <si>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</si>
  <si>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</si>
  <si>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</si>
  <si>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</si>
  <si>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</si>
  <si>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</si>
  <si>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</si>
  <si>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</si>
  <si>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</si>
  <si>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</si>
  <si>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</si>
  <si>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</si>
  <si>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</si>
  <si>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</si>
  <si>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</si>
  <si>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</si>
  <si>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</si>
  <si>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</si>
  <si>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</si>
  <si>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</si>
  <si>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</si>
  <si>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</si>
  <si>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</si>
  <si>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</si>
  <si>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</si>
  <si>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</si>
  <si>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</si>
  <si>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</si>
  <si>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</si>
  <si>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</si>
  <si>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</si>
  <si>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</si>
  <si>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</si>
  <si>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</si>
  <si>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</si>
  <si>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</si>
  <si>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</si>
  <si>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</si>
  <si>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</si>
  <si>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</si>
  <si>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</si>
  <si>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</si>
  <si>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</si>
  <si>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</si>
  <si>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</si>
  <si>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</si>
  <si>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</si>
  <si>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</si>
  <si>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</si>
  <si>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</si>
  <si>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</si>
  <si>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</si>
  <si>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</si>
  <si>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</si>
  <si>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</si>
  <si>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</si>
  <si>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</si>
  <si>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</si>
  <si>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</si>
  <si>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</si>
  <si>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</si>
  <si>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</si>
  <si>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</si>
  <si>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</si>
  <si>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</si>
  <si>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</si>
  <si>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</si>
  <si>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</si>
  <si>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</si>
  <si>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</si>
  <si>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</si>
  <si>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</si>
  <si>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</si>
  <si>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</si>
  <si>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</si>
  <si>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</si>
  <si>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</si>
  <si>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</si>
  <si>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</si>
  <si>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</si>
  <si>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</si>
  <si>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</si>
  <si>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</si>
  <si>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</si>
  <si>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</si>
  <si>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</si>
  <si>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</si>
  <si>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</si>
  <si>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</si>
  <si>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</si>
  <si>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</si>
  <si>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</si>
  <si>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</si>
  <si>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</si>
  <si>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</si>
  <si>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</si>
  <si>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</si>
  <si>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</si>
  <si>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</si>
  <si>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</si>
  <si>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</si>
  <si>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</si>
  <si>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</si>
  <si>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</si>
  <si>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</si>
  <si>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</si>
  <si>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</si>
  <si>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</si>
  <si>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</si>
  <si>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</si>
  <si>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</si>
  <si>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</si>
  <si>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</si>
  <si>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</si>
  <si>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</si>
  <si>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</si>
  <si>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</si>
  <si>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</si>
  <si>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</si>
  <si>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</si>
  <si>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</si>
  <si>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</si>
  <si>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</si>
  <si>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</si>
  <si>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</si>
  <si>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</si>
  <si>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</si>
  <si>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</si>
  <si>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</si>
  <si>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</si>
  <si>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</si>
  <si>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</si>
  <si>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</si>
  <si>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</si>
  <si>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</si>
  <si>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</si>
  <si>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</si>
  <si>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</si>
  <si>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</si>
  <si>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</si>
  <si>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</si>
  <si>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</si>
  <si>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</si>
  <si>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</si>
  <si>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</si>
  <si>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</si>
  <si>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</si>
  <si>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</si>
  <si>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</si>
  <si>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</si>
  <si>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</si>
  <si>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</si>
  <si>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</si>
  <si>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</si>
  <si>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</si>
  <si>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</si>
  <si>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</si>
  <si>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</si>
  <si>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</si>
  <si>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</si>
  <si>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</si>
  <si>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</si>
  <si>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</si>
  <si>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</si>
  <si>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</si>
  <si>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</si>
  <si>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</si>
  <si>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</si>
  <si>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</si>
  <si>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</si>
  <si>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</si>
  <si>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</si>
  <si>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</si>
  <si>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</si>
  <si>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</si>
  <si>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</si>
  <si>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</si>
  <si>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</si>
  <si>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</si>
  <si>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</si>
  <si>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</si>
  <si>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</si>
  <si>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</si>
  <si>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</si>
  <si>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</si>
  <si>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</si>
  <si>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</si>
  <si>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</si>
  <si>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</si>
  <si>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</si>
  <si>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</si>
  <si>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</si>
  <si>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</si>
  <si>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</si>
  <si>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</si>
  <si>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</si>
  <si>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</si>
  <si>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</si>
  <si>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</si>
  <si>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</si>
  <si>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</si>
  <si>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</si>
  <si>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</si>
  <si>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</si>
  <si>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</si>
  <si>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</si>
  <si>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</si>
  <si>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</si>
  <si>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</si>
  <si>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</si>
  <si>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</si>
  <si>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</si>
  <si>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</si>
  <si>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</si>
  <si>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</si>
  <si>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</si>
  <si>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</si>
  <si>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</si>
  <si>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</si>
  <si>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</si>
  <si>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</si>
  <si>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</si>
  <si>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</si>
  <si>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</si>
  <si>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</si>
  <si>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</si>
  <si>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</si>
  <si>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</si>
  <si>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</si>
  <si>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</si>
  <si>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</si>
  <si>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</si>
  <si>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</si>
  <si>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</si>
  <si>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</si>
  <si>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</si>
  <si>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</si>
  <si>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</si>
  <si>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</si>
  <si>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</si>
  <si>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</si>
  <si>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</si>
  <si>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</si>
  <si>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</si>
  <si>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</si>
  <si>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</si>
  <si>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</si>
  <si>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</si>
  <si>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</si>
  <si>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</si>
  <si>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</si>
  <si>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</si>
  <si>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</si>
  <si>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</si>
  <si>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</si>
  <si>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</si>
  <si>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</si>
  <si>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</si>
  <si>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</si>
  <si>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</si>
  <si>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</si>
  <si>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</si>
  <si>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</si>
  <si>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</si>
  <si>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</si>
  <si>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</si>
  <si>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</si>
  <si>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</si>
  <si>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</si>
  <si>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</si>
  <si>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</si>
  <si>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</si>
  <si>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</si>
  <si>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</si>
  <si>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</si>
  <si>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</si>
  <si>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</si>
  <si>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</si>
  <si>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</si>
  <si>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</si>
  <si>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</si>
  <si>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</si>
  <si>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</si>
  <si>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</si>
  <si>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</si>
  <si>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</si>
  <si>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</si>
  <si>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</si>
  <si>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</si>
  <si>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</si>
  <si>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</si>
  <si>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</si>
  <si>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</si>
  <si>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</si>
  <si>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</si>
  <si>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</si>
  <si>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</si>
  <si>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</si>
  <si>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</si>
  <si>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</si>
  <si>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</si>
  <si>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</si>
  <si>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</si>
  <si>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</si>
  <si>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</si>
  <si>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</si>
  <si>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</si>
  <si>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</si>
  <si>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</si>
  <si>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</si>
  <si>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</si>
  <si>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</si>
  <si>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</si>
  <si>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</si>
  <si>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</si>
  <si>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</si>
  <si>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</si>
  <si>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</si>
  <si>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</si>
  <si>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</si>
  <si>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</si>
  <si>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</si>
  <si>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</si>
  <si>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</si>
  <si>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</si>
  <si>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</si>
  <si>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</si>
  <si>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</si>
  <si>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</si>
  <si>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</si>
  <si>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</si>
  <si>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</si>
  <si>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</si>
  <si>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</si>
  <si>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</si>
  <si>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</si>
  <si>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</si>
  <si>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</si>
  <si>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</si>
  <si>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</si>
  <si>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</si>
  <si>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</si>
  <si>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</si>
  <si>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</si>
  <si>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</si>
  <si>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</si>
  <si>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</si>
  <si>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</si>
  <si>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</si>
  <si>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</si>
  <si>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</si>
  <si>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</si>
  <si>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</si>
  <si>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</si>
  <si>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</si>
  <si>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</si>
  <si>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</si>
  <si>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</si>
  <si>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</si>
  <si>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</si>
  <si>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</si>
  <si>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</si>
  <si>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</si>
  <si>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</si>
  <si>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</si>
  <si>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</si>
  <si>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</si>
  <si>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</si>
  <si>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</si>
  <si>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</si>
  <si>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</si>
  <si>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</si>
  <si>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</si>
  <si>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</si>
  <si>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</si>
  <si>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</si>
  <si>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</si>
  <si>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</si>
  <si>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</si>
  <si>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</si>
  <si>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</si>
  <si>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</si>
  <si>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</si>
  <si>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</si>
  <si>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</si>
  <si>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</si>
  <si>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</si>
  <si>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</si>
  <si>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</si>
  <si>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</si>
  <si>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</si>
  <si>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</si>
  <si>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</si>
  <si>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</si>
  <si>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</si>
  <si>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</si>
  <si>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</si>
  <si>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</si>
  <si>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</si>
  <si>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</si>
  <si>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</si>
  <si>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</si>
  <si>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</si>
  <si>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</si>
  <si>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</si>
  <si>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</si>
  <si>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</si>
  <si>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</si>
  <si>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</si>
  <si>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</si>
  <si>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</si>
  <si>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</si>
  <si>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</si>
  <si>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</si>
  <si>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</si>
  <si>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</si>
  <si>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</si>
  <si>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</si>
  <si>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</si>
  <si>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</si>
  <si>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</si>
  <si>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</si>
  <si>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</si>
  <si>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</si>
  <si>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</si>
  <si>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</si>
  <si>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</si>
  <si>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</si>
  <si>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</si>
  <si>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</si>
  <si>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</si>
  <si>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</si>
  <si>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</si>
  <si>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</si>
  <si>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</si>
  <si>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</si>
  <si>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</si>
  <si>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</si>
  <si>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</si>
  <si>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</si>
  <si>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</si>
  <si>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</si>
  <si>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</si>
  <si>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</si>
  <si>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</si>
  <si>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</si>
  <si>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</si>
  <si>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</si>
  <si>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</si>
  <si>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</si>
  <si>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</si>
  <si>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</si>
  <si>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</si>
  <si>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</si>
  <si>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</si>
  <si>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</si>
  <si>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</si>
  <si>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</si>
  <si>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</si>
  <si>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</si>
  <si>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</si>
  <si>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</si>
  <si>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</si>
  <si>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</si>
  <si>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</si>
  <si>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</si>
  <si>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</si>
  <si>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</si>
  <si>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</si>
  <si>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</si>
  <si>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</si>
  <si>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</si>
  <si>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</si>
  <si>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</si>
  <si>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</si>
  <si>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</si>
  <si>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</si>
  <si>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</si>
  <si>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</si>
  <si>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</si>
  <si>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</si>
  <si>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</si>
  <si>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</si>
  <si>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</si>
  <si>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</si>
  <si>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</si>
  <si>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</si>
  <si>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</si>
  <si>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</si>
  <si>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</si>
  <si>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</si>
  <si>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</si>
  <si>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</si>
  <si>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</si>
  <si>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</si>
  <si>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</si>
  <si>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</si>
  <si>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</si>
  <si>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</si>
  <si>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</si>
  <si>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</si>
  <si>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</si>
  <si>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</si>
  <si>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</si>
  <si>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</si>
  <si>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</si>
  <si>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</si>
  <si>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</si>
  <si>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</si>
  <si>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</si>
  <si>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</si>
  <si>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</si>
  <si>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</si>
  <si>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</si>
  <si>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</si>
  <si>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</si>
  <si>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</si>
  <si>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</si>
  <si>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</si>
  <si>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</si>
  <si>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</si>
  <si>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</si>
  <si>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</si>
  <si>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</si>
  <si>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</si>
  <si>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</si>
  <si>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</si>
  <si>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</si>
  <si>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</si>
  <si>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</si>
  <si>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</si>
  <si>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</si>
  <si>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</si>
  <si>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</si>
  <si>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</si>
  <si>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</si>
  <si>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</si>
  <si>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</si>
  <si>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</si>
  <si>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</si>
  <si>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</si>
  <si>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</si>
  <si>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</si>
  <si>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</si>
  <si>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</si>
  <si>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</si>
  <si>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</si>
  <si>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</si>
  <si>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</si>
  <si>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</si>
  <si>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</si>
  <si>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</si>
  <si>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</si>
  <si>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</si>
  <si>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</si>
  <si>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</si>
  <si>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</si>
  <si>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</si>
  <si>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</si>
  <si>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</si>
  <si>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</si>
  <si>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</si>
  <si>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</si>
  <si>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</si>
  <si>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</si>
  <si>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</si>
  <si>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</si>
  <si>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</si>
  <si>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</si>
  <si>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</si>
  <si>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</si>
  <si>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</si>
  <si>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</si>
  <si>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</si>
  <si>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</si>
  <si>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</si>
  <si>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</si>
  <si>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</si>
  <si>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</si>
  <si>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</si>
  <si>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</si>
  <si>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</si>
  <si>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</si>
  <si>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</si>
  <si>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</si>
  <si>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</si>
  <si>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</si>
  <si>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</si>
  <si>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</si>
  <si>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</si>
  <si>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</si>
  <si>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</si>
  <si>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</si>
  <si>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</si>
  <si>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</si>
  <si>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</si>
  <si>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</si>
  <si>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</si>
  <si>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</si>
  <si>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</si>
  <si>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</si>
  <si>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</si>
  <si>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</si>
  <si>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</si>
  <si>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</si>
  <si>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</si>
  <si>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</si>
  <si>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</si>
  <si>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</si>
  <si>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</si>
  <si>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</si>
  <si>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</si>
  <si>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</si>
  <si>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</si>
  <si>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</si>
  <si>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</si>
  <si>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</si>
  <si>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</si>
  <si>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</si>
  <si>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</si>
  <si>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</si>
  <si>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</si>
  <si>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</si>
  <si>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</si>
  <si>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</si>
  <si>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</si>
  <si>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</si>
  <si>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</si>
  <si>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</si>
  <si>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</si>
  <si>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</si>
  <si>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</si>
  <si>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</si>
  <si>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</si>
  <si>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</si>
  <si>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</si>
  <si>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</si>
  <si>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</si>
  <si>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</si>
  <si>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</si>
  <si>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</si>
  <si>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</si>
  <si>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</si>
  <si>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</si>
  <si>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</si>
  <si>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</si>
  <si>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</si>
  <si>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</si>
  <si>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</si>
  <si>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</si>
  <si>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</si>
  <si>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</si>
  <si>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</si>
  <si>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</si>
  <si>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</si>
  <si>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</si>
  <si>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</si>
  <si>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</si>
  <si>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</si>
  <si>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</si>
  <si>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</si>
  <si>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</si>
  <si>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</si>
  <si>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</si>
  <si>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</si>
  <si>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</si>
  <si>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</si>
  <si>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</si>
  <si>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</si>
  <si>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</si>
  <si>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</si>
  <si>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</si>
  <si>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</si>
  <si>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</si>
  <si>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</si>
  <si>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</si>
  <si>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</si>
  <si>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</si>
  <si>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</si>
  <si>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</si>
  <si>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</si>
  <si>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</si>
  <si>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</si>
  <si>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</si>
  <si>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</si>
  <si>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</si>
  <si>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</si>
  <si>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</si>
  <si>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</si>
  <si>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</si>
  <si>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</si>
  <si>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</si>
  <si>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</si>
  <si>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</si>
  <si>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</si>
  <si>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</si>
  <si>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</si>
  <si>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</si>
  <si>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</si>
  <si>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</si>
  <si>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</si>
  <si>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</si>
  <si>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</si>
  <si>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</si>
  <si>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</si>
  <si>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</si>
  <si>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</si>
  <si>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</si>
  <si>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</si>
  <si>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</si>
  <si>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</si>
  <si>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</si>
  <si>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</si>
  <si>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</si>
  <si>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</si>
  <si>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</si>
  <si>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</si>
  <si>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</si>
  <si>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</si>
  <si>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</si>
  <si>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</si>
  <si>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</si>
  <si>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</si>
  <si>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</si>
  <si>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</si>
  <si>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</si>
  <si>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</si>
  <si>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</si>
  <si>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</si>
  <si>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</si>
  <si>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</si>
  <si>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</si>
  <si>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</si>
  <si>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</si>
  <si>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</si>
  <si>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</si>
  <si>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</si>
  <si>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</si>
  <si>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</si>
  <si>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</si>
  <si>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</si>
  <si>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</si>
  <si>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</si>
  <si>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</si>
  <si>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</si>
  <si>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</si>
  <si>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</si>
  <si>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</si>
  <si>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</si>
  <si>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</si>
  <si>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</si>
  <si>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</si>
  <si>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</si>
  <si>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</si>
  <si>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</si>
  <si>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</si>
  <si>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</si>
  <si>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</si>
  <si>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</si>
  <si>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</si>
  <si>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</si>
  <si>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</si>
  <si>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</si>
  <si>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</si>
  <si>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</si>
  <si>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</si>
  <si>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</si>
  <si>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</si>
  <si>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</si>
  <si>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</si>
  <si>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</si>
  <si>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</si>
  <si>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</si>
  <si>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</si>
  <si>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</si>
  <si>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</si>
  <si>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</si>
  <si>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</si>
  <si>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</si>
  <si>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</si>
  <si>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</si>
  <si>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</si>
  <si>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</si>
  <si>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</si>
  <si>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</si>
  <si>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</si>
  <si>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</si>
  <si>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</si>
  <si>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</si>
  <si>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</si>
  <si>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</si>
  <si>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</si>
  <si>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</si>
  <si>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</si>
  <si>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</si>
  <si>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</si>
  <si>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</si>
  <si>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</si>
  <si>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</si>
  <si>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</si>
  <si>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</si>
  <si>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</si>
  <si>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</si>
  <si>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</si>
  <si>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</si>
  <si>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</si>
  <si>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</si>
  <si>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</si>
  <si>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</si>
  <si>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</si>
  <si>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</si>
  <si>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</si>
  <si>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</si>
  <si>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</si>
  <si>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</si>
  <si>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</si>
  <si>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</si>
  <si>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</si>
  <si>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</si>
  <si>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</si>
  <si>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</si>
  <si>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</si>
  <si>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</si>
  <si>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</si>
  <si>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</si>
  <si>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</si>
  <si>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</si>
  <si>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</si>
  <si>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</si>
  <si>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</si>
  <si>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</si>
  <si>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</si>
  <si>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</si>
  <si>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</si>
  <si>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</si>
  <si>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</si>
  <si>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</si>
  <si>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</si>
  <si>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</si>
  <si>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</si>
  <si>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</si>
  <si>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</si>
  <si>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</si>
  <si>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</si>
  <si>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</si>
  <si>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</si>
  <si>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</si>
  <si>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</si>
  <si>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</si>
  <si>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</si>
  <si>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</si>
  <si>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</si>
  <si>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</si>
  <si>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</si>
  <si>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</si>
  <si>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</si>
  <si>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</si>
  <si>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</si>
  <si>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</si>
  <si>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</si>
  <si>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</si>
  <si>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</si>
  <si>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</si>
  <si>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</si>
  <si>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</si>
  <si>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</si>
  <si>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</si>
  <si>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</si>
  <si>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</si>
  <si>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</si>
  <si>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</si>
  <si>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</si>
  <si>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</si>
  <si>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</si>
  <si>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</si>
  <si>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</si>
  <si>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</si>
  <si>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</si>
  <si>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</si>
  <si>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</si>
  <si>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</si>
  <si>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</si>
  <si>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</si>
  <si>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</si>
  <si>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</si>
  <si>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</si>
  <si>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</si>
  <si>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</si>
  <si>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</si>
  <si>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</si>
  <si>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</si>
  <si>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</si>
  <si>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</si>
  <si>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</si>
  <si>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</si>
  <si>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</si>
  <si>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</si>
  <si>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</si>
  <si>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</si>
  <si>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</si>
  <si>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</si>
  <si>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</si>
  <si>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</si>
  <si>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</si>
  <si>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</si>
  <si>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</si>
  <si>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</si>
  <si>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</si>
  <si>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</si>
  <si>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</si>
  <si>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</si>
  <si>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</si>
  <si>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</si>
  <si>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</si>
  <si>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</si>
  <si>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</si>
  <si>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</si>
  <si>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</si>
  <si>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</si>
  <si>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</si>
  <si>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</si>
  <si>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</si>
  <si>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</si>
  <si>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</si>
  <si>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</si>
  <si>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</si>
  <si>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</si>
  <si>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</si>
  <si>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</si>
  <si>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</si>
  <si>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</si>
  <si>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</si>
  <si>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</si>
  <si>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</si>
  <si>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</si>
  <si>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</si>
  <si>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</si>
  <si>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</si>
  <si>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</si>
  <si>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</si>
  <si>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</si>
  <si>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</si>
  <si>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</si>
  <si>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</si>
  <si>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</si>
  <si>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</si>
  <si>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</si>
  <si>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</si>
  <si>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</si>
  <si>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</si>
  <si>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</si>
  <si>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</si>
  <si>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</si>
  <si>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</si>
  <si>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</si>
  <si>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</si>
  <si>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</si>
  <si>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</si>
  <si>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</si>
  <si>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</si>
  <si>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</si>
  <si>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</si>
  <si>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</si>
  <si>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</si>
  <si>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</si>
  <si>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</si>
  <si>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</si>
  <si>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</si>
  <si>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</si>
  <si>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</si>
  <si>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</si>
  <si>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</si>
  <si>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</si>
  <si>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</si>
  <si>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</si>
  <si>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</si>
  <si>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</si>
  <si>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</si>
  <si>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</si>
  <si>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</si>
  <si>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</si>
  <si>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</si>
  <si>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</si>
  <si>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</si>
  <si>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</si>
  <si>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</si>
  <si>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</si>
  <si>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</si>
  <si>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</si>
  <si>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</si>
  <si>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</si>
  <si>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</si>
  <si>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</si>
  <si>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</si>
  <si>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</si>
  <si>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</si>
  <si>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</si>
  <si>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</si>
  <si>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</si>
  <si>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</si>
  <si>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</si>
  <si>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</si>
  <si>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</si>
  <si>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</si>
  <si>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</si>
  <si>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</si>
  <si>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</si>
  <si>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</si>
  <si>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</si>
  <si>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</si>
  <si>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</si>
  <si>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</si>
  <si>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</si>
  <si>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</si>
  <si>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</si>
  <si>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</si>
  <si>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</si>
  <si>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</si>
  <si>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</si>
  <si>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</si>
  <si>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</si>
  <si>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</si>
  <si>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</si>
  <si>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</si>
  <si>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</si>
  <si>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</si>
  <si>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</si>
  <si>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</si>
  <si>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</si>
  <si>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</si>
  <si>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</si>
  <si>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</si>
  <si>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</si>
  <si>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</si>
  <si>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</si>
  <si>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</si>
  <si>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</si>
  <si>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</si>
  <si>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</si>
  <si>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</si>
  <si>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</si>
  <si>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</si>
  <si>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</si>
  <si>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</si>
  <si>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</si>
  <si>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</si>
  <si>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</si>
  <si>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</si>
  <si>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</si>
  <si>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</si>
  <si>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</si>
  <si>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</si>
  <si>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</si>
  <si>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</si>
  <si>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</si>
  <si>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</si>
  <si>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</si>
  <si>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</si>
  <si>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</si>
  <si>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</si>
  <si>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</si>
  <si>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</si>
  <si>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</si>
  <si>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</si>
  <si>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</si>
  <si>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</si>
  <si>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</si>
  <si>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</si>
  <si>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</si>
  <si>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</si>
  <si>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</si>
  <si>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</si>
  <si>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</si>
  <si>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</si>
  <si>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</si>
  <si>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</si>
  <si>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</si>
  <si>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</si>
  <si>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</si>
  <si>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</si>
  <si>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</si>
  <si>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</si>
  <si>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</si>
  <si>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</si>
  <si>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</si>
  <si>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</si>
  <si>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</si>
  <si>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</si>
  <si>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</si>
  <si>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</si>
  <si>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</si>
  <si>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</si>
  <si>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</si>
  <si>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</si>
  <si>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</si>
  <si>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</si>
  <si>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</si>
  <si>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</si>
  <si>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</si>
  <si>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</si>
  <si>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</si>
  <si>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</si>
  <si>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</si>
  <si>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</si>
  <si>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</si>
  <si>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</si>
  <si>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</si>
  <si>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</si>
  <si>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</si>
  <si>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</si>
  <si>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</si>
  <si>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</si>
  <si>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</si>
  <si>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</si>
  <si>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</si>
  <si>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</si>
  <si>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</si>
  <si>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</si>
  <si>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</si>
  <si>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</si>
  <si>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</si>
  <si>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</si>
  <si>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</si>
  <si>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</si>
  <si>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</si>
  <si>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</si>
  <si>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</si>
  <si>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</si>
  <si>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</si>
  <si>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</si>
  <si>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</si>
  <si>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</si>
  <si>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</si>
  <si>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</si>
  <si>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</si>
  <si>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</si>
  <si>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</si>
  <si>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</si>
  <si>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</si>
  <si>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</si>
  <si>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</si>
  <si>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</si>
  <si>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</si>
  <si>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</si>
  <si>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</si>
  <si>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</si>
  <si>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</si>
  <si>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</si>
  <si>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</si>
  <si>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</si>
  <si>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</si>
  <si>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</si>
  <si>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</si>
  <si>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</si>
  <si>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</si>
  <si>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</si>
  <si>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</si>
  <si>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</si>
  <si>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</si>
  <si>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</si>
  <si>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</si>
  <si>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</si>
  <si>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</si>
  <si>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</si>
  <si>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</si>
  <si>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</si>
  <si>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</si>
  <si>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</si>
  <si>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</si>
  <si>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</si>
  <si>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</si>
  <si>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</si>
  <si>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</si>
  <si>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</si>
  <si>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</si>
  <si>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</si>
  <si>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</si>
  <si>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</si>
  <si>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</si>
  <si>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</si>
  <si>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</si>
  <si>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</si>
  <si>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</si>
  <si>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</si>
  <si>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</si>
  <si>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</si>
  <si>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</si>
  <si>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</si>
  <si>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</si>
  <si>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</si>
  <si>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</si>
  <si>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</si>
  <si>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</si>
  <si>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</si>
  <si>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</si>
  <si>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</si>
  <si>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</si>
  <si>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</si>
  <si>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</si>
  <si>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</si>
  <si>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</si>
  <si>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</si>
  <si>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</si>
  <si>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</si>
  <si>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</si>
  <si>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</si>
  <si>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</si>
  <si>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</si>
  <si>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</si>
  <si>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</si>
  <si>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</si>
  <si>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</si>
  <si>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</si>
  <si>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</si>
  <si>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</si>
  <si>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</si>
  <si>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</si>
  <si>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</si>
  <si>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</si>
  <si>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</si>
  <si>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</si>
  <si>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</si>
  <si>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</si>
  <si>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</si>
  <si>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</si>
  <si>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</si>
  <si>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</si>
  <si>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</si>
  <si>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</si>
  <si>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</si>
  <si>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</si>
  <si>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</si>
  <si>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</si>
  <si>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</si>
  <si>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</si>
  <si>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</si>
  <si>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</si>
  <si>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</si>
  <si>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</si>
  <si>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</si>
  <si>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</si>
  <si>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</si>
  <si>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</si>
  <si>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</si>
  <si>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</si>
  <si>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</si>
  <si>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</si>
  <si>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</si>
  <si>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</si>
  <si>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</si>
  <si>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</si>
  <si>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</si>
  <si>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</si>
  <si>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</si>
  <si>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</si>
  <si>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</si>
  <si>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</si>
  <si>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</si>
  <si>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</si>
  <si>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</si>
  <si>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</si>
  <si>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</si>
  <si>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</si>
  <si>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</si>
  <si>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</si>
  <si>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</si>
  <si>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</si>
  <si>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</si>
  <si>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</si>
  <si>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</si>
  <si>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</si>
  <si>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</si>
  <si>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</si>
  <si>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</si>
  <si>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</si>
  <si>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</si>
  <si>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</si>
  <si>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</si>
  <si>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</si>
  <si>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</si>
  <si>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</si>
  <si>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</si>
  <si>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</si>
  <si>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</si>
  <si>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</si>
  <si>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</si>
  <si>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</si>
  <si>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</si>
  <si>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</si>
  <si>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</si>
  <si>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</si>
  <si>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</si>
  <si>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</si>
  <si>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</si>
  <si>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</si>
  <si>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</si>
  <si>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</si>
  <si>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</si>
  <si>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</si>
  <si>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</si>
  <si>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</si>
  <si>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</si>
  <si>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</si>
  <si>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</si>
  <si>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</si>
  <si>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</si>
  <si>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</si>
  <si>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</si>
  <si>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</si>
  <si>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</si>
  <si>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</si>
  <si>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</si>
  <si>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</si>
  <si>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</si>
  <si>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</si>
  <si>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</si>
  <si>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</si>
  <si>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</si>
  <si>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</si>
  <si>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</si>
  <si>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</si>
  <si>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</si>
  <si>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</si>
  <si>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</si>
  <si>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</si>
  <si>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</si>
  <si>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</si>
  <si>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</si>
  <si>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</si>
  <si>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</si>
  <si>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</si>
  <si>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</si>
  <si>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</si>
  <si>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</si>
  <si>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</si>
  <si>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</si>
  <si>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</si>
  <si>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</si>
  <si>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</si>
  <si>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</si>
  <si>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</si>
  <si>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</si>
  <si>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</si>
  <si>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</si>
  <si>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</si>
  <si>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</si>
  <si>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</si>
  <si>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</si>
  <si>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</si>
  <si>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</si>
  <si>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</si>
  <si>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</si>
  <si>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</si>
  <si>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</si>
  <si>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</si>
  <si>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</si>
  <si>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</si>
  <si>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</si>
  <si>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</si>
  <si>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</si>
  <si>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</si>
  <si>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</si>
  <si>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</si>
  <si>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</si>
  <si>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</si>
  <si>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</si>
  <si>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</si>
  <si>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</si>
  <si>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</si>
  <si>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</si>
  <si>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</si>
  <si>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</si>
  <si>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</si>
  <si>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</si>
  <si>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</si>
  <si>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</si>
  <si>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</si>
  <si>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</si>
  <si>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</si>
  <si>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</si>
  <si>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</si>
  <si>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</si>
  <si>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</si>
  <si>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</si>
  <si>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</si>
  <si>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</si>
  <si>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</si>
  <si>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</si>
  <si>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</si>
  <si>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</si>
  <si>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</si>
  <si>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</si>
  <si>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</si>
  <si>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</si>
  <si>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</si>
  <si>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</si>
  <si>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</si>
  <si>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</si>
  <si>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</si>
  <si>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</si>
  <si>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</si>
  <si>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</si>
  <si>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</si>
  <si>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</si>
  <si>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</si>
  <si>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</si>
  <si>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</si>
  <si>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</si>
  <si>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</si>
  <si>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</si>
  <si>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</si>
  <si>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</si>
  <si>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</si>
  <si>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</si>
  <si>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</si>
  <si>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</si>
  <si>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</si>
  <si>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</si>
  <si>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</si>
  <si>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</si>
  <si>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</si>
  <si>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</si>
  <si>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</si>
  <si>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</si>
  <si>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</si>
  <si>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</si>
  <si>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</si>
  <si>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</si>
  <si>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</si>
  <si>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</si>
  <si>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</si>
  <si>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</si>
  <si>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</si>
  <si>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</si>
  <si>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</si>
  <si>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</si>
  <si>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</si>
  <si>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</si>
  <si>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</si>
  <si>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</si>
  <si>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</si>
  <si>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</si>
  <si>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</si>
  <si>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</si>
  <si>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</si>
  <si>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</si>
  <si>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</si>
  <si>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</si>
  <si>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</si>
  <si>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</si>
  <si>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</si>
  <si>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</si>
  <si>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</si>
  <si>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</si>
  <si>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</si>
  <si>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</si>
  <si>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</si>
  <si>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</si>
  <si>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</si>
  <si>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</si>
  <si>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</si>
  <si>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</si>
  <si>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</si>
  <si>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</si>
  <si>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</si>
  <si>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</si>
  <si>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</si>
  <si>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</si>
  <si>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</si>
  <si>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</si>
  <si>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</si>
  <si>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</si>
  <si>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</si>
  <si>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</si>
  <si>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</si>
  <si>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</si>
  <si>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</si>
  <si>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</si>
  <si>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</si>
  <si>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</si>
  <si>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</si>
  <si>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</si>
  <si>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</si>
  <si>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</si>
  <si>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</si>
  <si>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</si>
  <si>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</si>
  <si>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</si>
  <si>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</si>
  <si>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</si>
  <si>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</si>
  <si>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</si>
  <si>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</si>
  <si>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</si>
  <si>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</si>
  <si>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</si>
  <si>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</si>
  <si>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</si>
  <si>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</si>
  <si>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</si>
  <si>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</si>
  <si>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</si>
  <si>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</si>
  <si>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</si>
  <si>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</si>
  <si>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</si>
  <si>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</si>
  <si>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</si>
  <si>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</si>
  <si>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</si>
  <si>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</si>
  <si>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</si>
  <si>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</si>
  <si>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</si>
  <si>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</si>
  <si>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</si>
  <si>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</si>
  <si>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</si>
  <si>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</si>
  <si>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</si>
  <si>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</si>
  <si>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</si>
  <si>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</si>
  <si>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</si>
  <si>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</si>
  <si>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</si>
  <si>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</si>
  <si>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</si>
  <si>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</si>
  <si>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</si>
  <si>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</si>
  <si>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</si>
  <si>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</si>
  <si>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</si>
  <si>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</si>
  <si>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</si>
  <si>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</si>
  <si>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</si>
  <si>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</si>
  <si>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</si>
  <si>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</si>
  <si>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</si>
  <si>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</si>
  <si>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</si>
  <si>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</si>
  <si>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</si>
  <si>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</si>
  <si>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</si>
  <si>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</si>
  <si>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</si>
  <si>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</si>
  <si>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</si>
  <si>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</si>
  <si>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</si>
  <si>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</si>
  <si>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</si>
  <si>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</si>
  <si>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</si>
  <si>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</si>
  <si>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</si>
  <si>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</si>
  <si>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</si>
  <si>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</si>
  <si>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</si>
  <si>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</si>
  <si>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</si>
  <si>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</si>
  <si>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</si>
  <si>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</si>
  <si>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</si>
  <si>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</si>
  <si>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</si>
  <si>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</si>
  <si>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</si>
  <si>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</si>
  <si>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</si>
  <si>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</si>
  <si>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</si>
  <si>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</si>
  <si>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</si>
  <si>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</si>
  <si>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</si>
  <si>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</si>
  <si>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</si>
  <si>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</si>
  <si>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</si>
  <si>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</si>
  <si>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</si>
  <si>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</si>
  <si>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</si>
  <si>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</si>
  <si>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</si>
  <si>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</si>
  <si>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</si>
  <si>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</si>
  <si>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</si>
  <si>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</si>
  <si>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</si>
  <si>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</si>
  <si>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</si>
  <si>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</si>
  <si>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</si>
  <si>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</si>
  <si>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</si>
  <si>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</si>
  <si>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</si>
  <si>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</si>
  <si>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</si>
  <si>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</si>
  <si>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</si>
  <si>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</si>
  <si>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</si>
  <si>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</si>
  <si>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</si>
  <si>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</si>
  <si>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</si>
  <si>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</si>
  <si>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</si>
  <si>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</si>
  <si>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</si>
  <si>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</si>
  <si>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</si>
  <si>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</si>
  <si>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</si>
  <si>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</si>
  <si>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</si>
  <si>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</si>
  <si>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</si>
  <si>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</si>
  <si>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</si>
  <si>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</si>
  <si>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</si>
  <si>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</si>
  <si>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</si>
  <si>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</si>
  <si>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</si>
  <si>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</si>
  <si>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</si>
  <si>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</si>
  <si>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</si>
  <si>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</si>
  <si>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</si>
  <si>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</si>
  <si>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</si>
  <si>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</si>
  <si>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</si>
  <si>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</si>
  <si>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</si>
  <si>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</si>
  <si>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</si>
  <si>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</si>
  <si>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</si>
  <si>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</si>
  <si>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</si>
  <si>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</si>
  <si>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</si>
  <si>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</si>
  <si>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</si>
  <si>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</si>
  <si>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</si>
  <si>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</si>
  <si>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</si>
  <si>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</si>
  <si>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</si>
  <si>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</si>
  <si>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</si>
  <si>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</si>
  <si>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</si>
  <si>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</si>
  <si>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</si>
  <si>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</si>
  <si>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</si>
  <si>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</si>
  <si>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</si>
  <si>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</si>
  <si>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</si>
  <si>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</si>
  <si>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</si>
  <si>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</si>
  <si>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</si>
  <si>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</si>
  <si>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</si>
  <si>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</si>
  <si>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</si>
  <si>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</si>
  <si>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</si>
  <si>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</si>
  <si>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</si>
  <si>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</si>
  <si>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</si>
  <si>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</si>
  <si>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</si>
  <si>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</si>
  <si>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</si>
  <si>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</si>
  <si>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</si>
  <si>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</si>
  <si>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</si>
  <si>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</si>
  <si>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</si>
  <si>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</si>
  <si>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</si>
  <si>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</si>
  <si>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</si>
  <si>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</si>
  <si>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</si>
  <si>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</si>
  <si>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</si>
  <si>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</si>
  <si>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</si>
  <si>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</si>
  <si>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</si>
  <si>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</si>
  <si>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</si>
  <si>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</si>
  <si>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</si>
  <si>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</si>
  <si>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</si>
  <si>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</si>
  <si>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</si>
  <si>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</si>
  <si>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</si>
  <si>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</si>
  <si>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</si>
  <si>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</si>
  <si>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</si>
  <si>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</si>
  <si>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</si>
  <si>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</si>
  <si>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</si>
  <si>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</si>
  <si>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</si>
  <si>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</si>
  <si>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</si>
  <si>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</si>
  <si>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</si>
  <si>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</si>
  <si>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</si>
  <si>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</si>
  <si>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</si>
  <si>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</si>
  <si>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</si>
  <si>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</si>
  <si>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</si>
  <si>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</si>
  <si>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</si>
  <si>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</si>
  <si>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</si>
  <si>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</si>
  <si>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</si>
  <si>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</si>
  <si>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</si>
  <si>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</si>
  <si>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</si>
  <si>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</si>
  <si>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</si>
  <si>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</si>
  <si>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</si>
  <si>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</si>
  <si>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</si>
  <si>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</si>
  <si>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</si>
  <si>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</si>
  <si>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</si>
  <si>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</si>
  <si>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</si>
  <si>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</si>
  <si>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</si>
  <si>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</si>
  <si>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</si>
  <si>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</si>
  <si>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</si>
  <si>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</si>
  <si>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</si>
  <si>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</si>
  <si>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</si>
  <si>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</si>
  <si>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</si>
  <si>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</si>
  <si>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</si>
  <si>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</si>
  <si>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</si>
  <si>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</si>
  <si>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</si>
  <si>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</si>
  <si>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</si>
  <si>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</si>
  <si>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</si>
  <si>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</si>
  <si>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</si>
  <si>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</si>
  <si>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</si>
  <si>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</si>
  <si>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</si>
  <si>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</si>
  <si>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</si>
  <si>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</si>
  <si>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</si>
  <si>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</si>
  <si>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</si>
  <si>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</si>
  <si>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</si>
  <si>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</si>
  <si>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</si>
  <si>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</si>
  <si>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</si>
  <si>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</si>
  <si>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</si>
  <si>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</si>
  <si>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</si>
  <si>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</si>
  <si>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</si>
  <si>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</si>
  <si>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</si>
  <si>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</si>
  <si>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</si>
  <si>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</si>
  <si>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</si>
  <si>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</si>
  <si>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</si>
  <si>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</si>
  <si>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</si>
  <si>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</si>
  <si>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</si>
  <si>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</si>
  <si>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</si>
  <si>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</si>
  <si>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</si>
  <si>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</si>
  <si>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</si>
  <si>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</si>
  <si>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</si>
  <si>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</si>
  <si>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</si>
  <si>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</si>
  <si>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</si>
  <si>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</si>
  <si>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</si>
  <si>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</si>
  <si>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</si>
  <si>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</si>
  <si>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</si>
  <si>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</si>
  <si>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</si>
  <si>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</si>
  <si>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</si>
  <si>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</si>
  <si>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</si>
  <si>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</si>
  <si>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</si>
  <si>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</si>
  <si>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</si>
  <si>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</si>
  <si>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</si>
  <si>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</si>
  <si>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</si>
  <si>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</si>
  <si>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</si>
  <si>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</si>
  <si>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</si>
  <si>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</si>
  <si>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</si>
  <si>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</si>
  <si>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</si>
  <si>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</si>
  <si>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</si>
  <si>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</si>
  <si>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</si>
  <si>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</si>
  <si>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</si>
  <si>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</si>
  <si>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</si>
  <si>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</si>
  <si>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</si>
  <si>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</si>
  <si>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</si>
  <si>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</si>
  <si>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</si>
  <si>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</si>
  <si>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</si>
  <si>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</si>
  <si>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</si>
  <si>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</si>
  <si>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</si>
  <si>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</si>
  <si>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</si>
  <si>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</si>
  <si>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</si>
  <si>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</si>
  <si>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</si>
  <si>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</si>
  <si>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</si>
  <si>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</si>
  <si>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</si>
  <si>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</si>
  <si>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</si>
  <si>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</si>
  <si>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</si>
  <si>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</si>
  <si>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</si>
  <si>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</si>
  <si>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</si>
  <si>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</si>
  <si>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</si>
  <si>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</si>
  <si>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</si>
  <si>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</si>
  <si>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</si>
  <si>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</si>
  <si>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</si>
  <si>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</si>
  <si>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</si>
  <si>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</si>
  <si>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</si>
  <si>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</si>
  <si>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</si>
  <si>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</si>
  <si>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</si>
  <si>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</si>
  <si>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</si>
  <si>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</si>
  <si>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</si>
  <si>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</si>
  <si>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</si>
  <si>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</si>
  <si>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</si>
  <si>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</si>
  <si>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</si>
  <si>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</si>
  <si>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</si>
  <si>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</si>
  <si>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</si>
  <si>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</si>
  <si>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</si>
  <si>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</si>
  <si>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</si>
  <si>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</si>
  <si>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</si>
  <si>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</si>
  <si>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</si>
  <si>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</si>
  <si>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</si>
  <si>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</si>
  <si>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</si>
  <si>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</si>
  <si>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</si>
  <si>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</si>
  <si>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</si>
  <si>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</si>
  <si>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</si>
  <si>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</si>
  <si>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</si>
  <si>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</si>
  <si>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</si>
  <si>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</si>
  <si>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</si>
  <si>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</si>
  <si>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</si>
  <si>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</si>
  <si>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</si>
  <si>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</si>
  <si>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</si>
  <si>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</si>
  <si>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</si>
  <si>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</si>
  <si>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</si>
  <si>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</si>
  <si>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</si>
  <si>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</si>
  <si>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</si>
  <si>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</si>
  <si>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</si>
  <si>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</si>
  <si>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</si>
  <si>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</si>
  <si>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</si>
  <si>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</si>
  <si>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</si>
  <si>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</si>
  <si>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</si>
  <si>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</si>
  <si>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</si>
  <si>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</si>
  <si>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</si>
  <si>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</si>
  <si>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</si>
  <si>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</si>
  <si>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</si>
  <si>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</si>
  <si>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</si>
  <si>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</si>
  <si>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</si>
  <si>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</si>
  <si>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</si>
  <si>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</si>
  <si>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</si>
  <si>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</si>
  <si>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</si>
  <si>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</si>
  <si>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</si>
  <si>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</si>
  <si>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</si>
  <si>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</si>
  <si>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</si>
  <si>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</si>
  <si>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</si>
  <si>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</si>
  <si>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</si>
  <si>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</si>
  <si>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</si>
  <si>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</si>
  <si>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</si>
  <si>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</si>
  <si>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</si>
  <si>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</si>
  <si>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</si>
  <si>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</si>
  <si>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</si>
  <si>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</si>
  <si>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</si>
  <si>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</si>
  <si>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</si>
  <si>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</si>
  <si>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</si>
  <si>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</si>
  <si>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</si>
  <si>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</si>
  <si>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</si>
  <si>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</si>
  <si>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</si>
  <si>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</si>
  <si>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</si>
  <si>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</si>
  <si>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</si>
  <si>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</si>
  <si>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</si>
  <si>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</si>
  <si>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</si>
  <si>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</si>
  <si>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</si>
  <si>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</si>
  <si>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</si>
  <si>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</si>
  <si>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</si>
  <si>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</si>
  <si>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</si>
  <si>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</si>
  <si>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</si>
  <si>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</si>
  <si>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</si>
  <si>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</si>
  <si>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</si>
  <si>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</si>
  <si>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</si>
  <si>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</si>
  <si>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</si>
  <si>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</si>
  <si>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</si>
  <si>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</si>
  <si>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</si>
  <si>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</si>
  <si>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</si>
  <si>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</si>
  <si>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</si>
  <si>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</si>
  <si>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</si>
  <si>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</si>
  <si>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</si>
  <si>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</si>
  <si>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</si>
  <si>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</si>
  <si>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</si>
  <si>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</si>
  <si>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</si>
  <si>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</si>
  <si>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</si>
  <si>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</si>
  <si>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</si>
  <si>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</si>
  <si>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</si>
  <si>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</si>
  <si>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</si>
  <si>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</si>
  <si>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</si>
  <si>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</si>
  <si>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</si>
  <si>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</si>
  <si>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</si>
  <si>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</si>
  <si>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</si>
  <si>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</si>
  <si>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</si>
  <si>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</si>
  <si>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</si>
  <si>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</si>
  <si>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</si>
  <si>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</si>
  <si>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</si>
  <si>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</si>
  <si>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</si>
  <si>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</si>
  <si>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</si>
  <si>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</si>
  <si>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</si>
  <si>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</si>
  <si>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</si>
  <si>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</si>
  <si>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</si>
  <si>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</si>
  <si>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</si>
  <si>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</si>
  <si>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</si>
  <si>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</si>
  <si>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</si>
  <si>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</si>
  <si>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</si>
  <si>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</si>
  <si>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</si>
  <si>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</si>
  <si>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</si>
  <si>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</si>
  <si>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</si>
  <si>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</si>
  <si>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</si>
  <si>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</si>
  <si>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</si>
  <si>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</si>
  <si>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</si>
  <si>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</si>
  <si>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</si>
  <si>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</si>
  <si>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</si>
  <si>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</si>
  <si>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</si>
  <si>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</si>
  <si>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</si>
  <si>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</si>
  <si>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</si>
  <si>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</si>
  <si>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</si>
  <si>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</si>
  <si>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</si>
  <si>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</si>
  <si>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</si>
  <si>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</si>
  <si>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</si>
  <si>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</si>
  <si>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</si>
  <si>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</si>
  <si>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</si>
  <si>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</si>
  <si>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</si>
  <si>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</si>
  <si>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</si>
  <si>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</si>
  <si>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</si>
  <si>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</si>
  <si>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</si>
  <si>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</si>
  <si>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</si>
  <si>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</si>
  <si>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</si>
  <si>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</si>
  <si>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</si>
  <si>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</si>
  <si>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</si>
  <si>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</si>
  <si>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</si>
  <si>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</si>
  <si>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</si>
  <si>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</si>
  <si>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</si>
  <si>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</si>
  <si>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</si>
  <si>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</si>
  <si>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</si>
  <si>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</si>
  <si>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</si>
  <si>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</si>
  <si>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</si>
  <si>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</si>
  <si>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</si>
  <si>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</si>
  <si>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</si>
  <si>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</si>
  <si>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</si>
  <si>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</si>
  <si>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</si>
  <si>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</si>
  <si>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</si>
  <si>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</si>
  <si>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</si>
  <si>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</si>
  <si>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</si>
  <si>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</si>
  <si>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</si>
  <si>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</si>
  <si>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</si>
  <si>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</si>
  <si>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</si>
  <si>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</si>
  <si>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</si>
  <si>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</si>
  <si>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</si>
  <si>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</si>
  <si>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</si>
  <si>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</si>
  <si>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</si>
  <si>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</si>
  <si>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</si>
  <si>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</si>
  <si>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</si>
  <si>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</si>
  <si>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</si>
  <si>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</si>
  <si>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</si>
  <si>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</si>
  <si>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</si>
  <si>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</si>
  <si>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</si>
  <si>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</si>
  <si>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</si>
  <si>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</si>
  <si>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</si>
  <si>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</si>
  <si>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</si>
  <si>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</si>
  <si>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</si>
  <si>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</si>
  <si>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</si>
  <si>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</si>
  <si>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</si>
  <si>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</si>
  <si>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</si>
  <si>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</si>
  <si>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</si>
  <si>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</si>
  <si>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</si>
  <si>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</si>
  <si>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</si>
  <si>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</si>
  <si>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</si>
  <si>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</si>
  <si>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</si>
  <si>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</si>
  <si>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</si>
  <si>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</si>
  <si>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</si>
  <si>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</si>
  <si>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</si>
  <si>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</si>
  <si>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</si>
  <si>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</si>
  <si>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</si>
  <si>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</si>
  <si>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</si>
  <si>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</si>
  <si>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</si>
  <si>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</si>
  <si>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</si>
  <si>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</si>
  <si>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</si>
  <si>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</si>
  <si>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</si>
  <si>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</si>
  <si>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</si>
  <si>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</si>
  <si>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</si>
  <si>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</si>
  <si>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</si>
  <si>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</si>
  <si>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</si>
  <si>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</si>
  <si>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</si>
  <si>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</si>
  <si>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</si>
  <si>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</si>
  <si>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</si>
  <si>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</si>
  <si>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</si>
  <si>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</si>
  <si>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</si>
  <si>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</si>
  <si>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</si>
  <si>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</si>
  <si>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</si>
  <si>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</si>
  <si>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</si>
  <si>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</si>
  <si>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</si>
  <si>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</si>
  <si>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</si>
  <si>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</si>
  <si>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</si>
  <si>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</si>
  <si>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</si>
  <si>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</si>
  <si>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</si>
  <si>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</si>
  <si>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</si>
  <si>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</si>
  <si>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</si>
  <si>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</si>
  <si>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</si>
  <si>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</si>
  <si>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</si>
  <si>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</si>
  <si>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</si>
  <si>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</si>
  <si>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</si>
  <si>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</si>
  <si>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</si>
  <si>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</si>
  <si>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</si>
  <si>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</si>
  <si>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</si>
  <si>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</si>
  <si>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</si>
  <si>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</si>
  <si>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</si>
  <si>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</si>
  <si>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</si>
  <si>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</si>
  <si>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</si>
  <si>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</si>
  <si>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</si>
  <si>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</si>
  <si>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</si>
  <si>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</si>
  <si>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</si>
  <si>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</si>
  <si>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</si>
  <si>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</si>
  <si>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</si>
  <si>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</si>
  <si>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</si>
  <si>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</si>
  <si>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</si>
  <si>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</si>
  <si>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</si>
  <si>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</si>
  <si>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</si>
  <si>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</si>
  <si>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</si>
  <si>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</si>
  <si>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</si>
  <si>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</si>
  <si>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</si>
  <si>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</si>
  <si>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</si>
  <si>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</si>
  <si>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</si>
  <si>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</si>
  <si>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</si>
  <si>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</si>
  <si>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</si>
  <si>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</si>
  <si>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</si>
  <si>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</si>
  <si>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</si>
  <si>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</si>
  <si>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</si>
  <si>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</si>
  <si>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</si>
  <si>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</si>
  <si>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</si>
  <si>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</si>
  <si>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</si>
  <si>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</si>
  <si>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</si>
  <si>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</si>
  <si>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</si>
  <si>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</si>
  <si>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</si>
  <si>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</si>
  <si>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</si>
  <si>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</si>
  <si>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</si>
  <si>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</si>
  <si>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</si>
  <si>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</si>
  <si>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</si>
  <si>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</si>
  <si>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</si>
  <si>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</si>
  <si>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</si>
  <si>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</si>
  <si>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</si>
  <si>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</si>
  <si>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</si>
  <si>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</si>
  <si>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</si>
  <si>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</si>
  <si>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</si>
  <si>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</si>
  <si>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</si>
  <si>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</si>
  <si>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</si>
  <si>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</si>
  <si>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</si>
  <si>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</si>
  <si>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</si>
  <si>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</si>
  <si>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</si>
  <si>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</si>
  <si>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</si>
  <si>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</si>
  <si>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</si>
  <si>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</si>
  <si>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</si>
  <si>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</si>
  <si>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</si>
  <si>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</si>
  <si>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</si>
  <si>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</si>
  <si>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</si>
  <si>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</si>
  <si>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</si>
  <si>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</si>
  <si>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</si>
  <si>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</si>
  <si>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</si>
  <si>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</si>
  <si>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</si>
  <si>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</si>
  <si>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</si>
  <si>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</si>
  <si>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</si>
  <si>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</si>
  <si>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</si>
  <si>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</si>
  <si>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</si>
  <si>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</si>
  <si>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</si>
  <si>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</si>
  <si>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</si>
  <si>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</si>
  <si>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</si>
  <si>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</si>
  <si>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</si>
  <si>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</si>
  <si>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</si>
  <si>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</si>
  <si>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</si>
  <si>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</si>
  <si>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</si>
  <si>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</si>
  <si>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</si>
  <si>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</si>
  <si>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</si>
  <si>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</si>
  <si>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</si>
  <si>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</si>
  <si>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</si>
  <si>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</si>
  <si>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</si>
  <si>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</si>
  <si>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</si>
  <si>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</si>
  <si>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</si>
  <si>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</si>
  <si>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</si>
  <si>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</si>
  <si>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</si>
  <si>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</si>
  <si>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</si>
  <si>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</si>
  <si>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</si>
  <si>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</si>
  <si>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</si>
  <si>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</si>
  <si>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</si>
  <si>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</si>
  <si>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</si>
  <si>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</si>
  <si>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</si>
  <si>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</si>
  <si>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</si>
  <si>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</si>
  <si>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</si>
  <si>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</si>
  <si>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</si>
  <si>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</si>
  <si>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</si>
  <si>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</si>
  <si>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</si>
  <si>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</si>
  <si>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</si>
  <si>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</si>
  <si>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</si>
  <si>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</si>
  <si>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</si>
  <si>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</si>
  <si>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</si>
  <si>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</si>
  <si>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</si>
  <si>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</si>
  <si>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</si>
  <si>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</si>
  <si>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</si>
  <si>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</si>
  <si>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</si>
  <si>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</si>
  <si>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</si>
  <si>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</si>
  <si>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</si>
  <si>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</si>
  <si>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</si>
  <si>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</si>
  <si>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</si>
  <si>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</si>
  <si>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</si>
  <si>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</si>
  <si>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</si>
  <si>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</si>
  <si>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</si>
  <si>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</si>
  <si>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</si>
  <si>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</si>
  <si>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</si>
  <si>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</si>
  <si>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</si>
  <si>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</si>
  <si>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</si>
  <si>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</si>
  <si>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</si>
  <si>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</si>
  <si>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</si>
  <si>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</si>
  <si>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</si>
  <si>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</si>
  <si>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</si>
  <si>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</si>
  <si>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</si>
  <si>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</si>
  <si>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</si>
  <si>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</si>
  <si>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</si>
  <si>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</si>
  <si>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</si>
  <si>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</si>
  <si>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</si>
  <si>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</si>
  <si>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</si>
  <si>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</si>
  <si>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</si>
  <si>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</si>
  <si>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</si>
  <si>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</si>
  <si>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</si>
  <si>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</si>
  <si>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</si>
  <si>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</si>
  <si>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</si>
  <si>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</si>
  <si>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</si>
  <si>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</si>
  <si>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</si>
  <si>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</si>
  <si>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</si>
  <si>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</si>
  <si>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</si>
  <si>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</si>
  <si>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</si>
  <si>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</si>
  <si>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</si>
  <si>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</si>
  <si>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</si>
  <si>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</si>
  <si>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</si>
  <si>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</si>
  <si>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</si>
  <si>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</si>
  <si>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</si>
  <si>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</si>
  <si>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</si>
  <si>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</si>
  <si>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</si>
  <si>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</si>
  <si>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</si>
  <si>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</si>
  <si>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</si>
  <si>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</si>
  <si>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</si>
  <si>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</si>
  <si>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</si>
  <si>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</si>
  <si>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</si>
  <si>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</si>
  <si>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</si>
  <si>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</si>
  <si>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</si>
  <si>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</si>
  <si>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</si>
  <si>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</si>
  <si>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</si>
  <si>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</si>
  <si>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</si>
  <si>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</si>
  <si>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</si>
  <si>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</si>
  <si>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</si>
  <si>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</si>
  <si>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</si>
  <si>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</si>
  <si>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</si>
  <si>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</si>
  <si>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</si>
  <si>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</si>
  <si>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</si>
  <si>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</si>
  <si>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</si>
  <si>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</si>
  <si>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</si>
  <si>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</si>
  <si>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</si>
  <si>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</si>
  <si>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</si>
  <si>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</si>
  <si>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</si>
  <si>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</si>
  <si>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</si>
  <si>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</si>
  <si>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</si>
  <si>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</si>
  <si>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</si>
  <si>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</si>
  <si>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</si>
  <si>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</si>
  <si>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</si>
  <si>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</si>
  <si>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</si>
  <si>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</si>
  <si>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</si>
  <si>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</si>
  <si>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</si>
  <si>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</si>
  <si>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</si>
  <si>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</si>
  <si>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</si>
  <si>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</si>
  <si>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</si>
  <si>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</si>
  <si>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</si>
  <si>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</si>
  <si>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</si>
  <si>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</si>
  <si>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</si>
  <si>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</si>
  <si>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</si>
  <si>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</si>
  <si>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</si>
  <si>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</si>
  <si>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</si>
  <si>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</si>
  <si>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</si>
  <si>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</si>
  <si>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</si>
  <si>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</si>
  <si>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</si>
  <si>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</si>
  <si>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</si>
  <si>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</si>
  <si>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</si>
  <si>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</si>
  <si>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</si>
  <si>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</si>
  <si>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</si>
  <si>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</si>
  <si>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</si>
  <si>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</si>
  <si>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</si>
  <si>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</si>
  <si>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</si>
  <si>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</si>
  <si>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</si>
  <si>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</si>
  <si>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</si>
  <si>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</si>
  <si>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</si>
  <si>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</si>
  <si>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</si>
  <si>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</si>
  <si>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</si>
  <si>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</si>
  <si>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</si>
  <si>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</si>
  <si>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</si>
  <si>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</si>
  <si>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</si>
  <si>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</si>
  <si>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</si>
  <si>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</si>
  <si>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</si>
  <si>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</si>
  <si>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</si>
  <si>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</si>
  <si>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</si>
  <si>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</si>
  <si>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</si>
  <si>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</si>
  <si>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</si>
  <si>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</si>
  <si>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</si>
  <si>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</si>
  <si>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</si>
  <si>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</si>
  <si>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</si>
  <si>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</si>
  <si>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</si>
  <si>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</si>
  <si>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</si>
  <si>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</si>
  <si>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</si>
  <si>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</si>
  <si>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</si>
  <si>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</si>
  <si>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</si>
  <si>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</si>
  <si>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</si>
  <si>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</si>
  <si>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</si>
  <si>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</si>
  <si>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</si>
  <si>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</si>
  <si>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</si>
  <si>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</si>
  <si>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</si>
  <si>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</si>
  <si>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</si>
  <si>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</si>
  <si>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</si>
  <si>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</si>
  <si>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</si>
  <si>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</si>
  <si>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</si>
  <si>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</si>
  <si>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</si>
  <si>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</si>
  <si>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</si>
  <si>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</si>
  <si>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</si>
  <si>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</si>
  <si>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</si>
  <si>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</si>
  <si>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</si>
  <si>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</si>
  <si>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</si>
  <si>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</si>
  <si>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</si>
  <si>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</si>
  <si>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</si>
  <si>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</si>
  <si>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</si>
  <si>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</si>
  <si>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</si>
  <si>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</si>
  <si>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</si>
  <si>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</si>
  <si>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</si>
  <si>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</si>
  <si>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</si>
  <si>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</si>
  <si>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</si>
  <si>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</si>
  <si>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</si>
  <si>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</si>
  <si>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</si>
  <si>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</si>
  <si>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</si>
  <si>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</si>
  <si>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</si>
  <si>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</si>
  <si>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</si>
  <si>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</si>
  <si>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</si>
  <si>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</si>
  <si>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</si>
  <si>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</si>
  <si>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</si>
  <si>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</si>
  <si>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</si>
  <si>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</si>
  <si>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</si>
  <si>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</si>
  <si>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</si>
  <si>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</si>
  <si>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</si>
  <si>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</si>
  <si>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</si>
  <si>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</si>
  <si>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</si>
  <si>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</si>
  <si>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</si>
  <si>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</si>
  <si>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</si>
  <si>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</si>
  <si>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</si>
  <si>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</si>
  <si>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</si>
  <si>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</si>
  <si>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</si>
  <si>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</si>
  <si>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</si>
  <si>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</si>
  <si>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</si>
  <si>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</si>
  <si>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</si>
  <si>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</si>
  <si>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</si>
  <si>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</si>
  <si>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</si>
  <si>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</si>
  <si>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</si>
  <si>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</si>
  <si>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</si>
  <si>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</si>
  <si>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</si>
  <si>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</si>
  <si>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</si>
  <si>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</si>
  <si>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</si>
  <si>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</si>
  <si>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</si>
  <si>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</si>
  <si>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</si>
  <si>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</si>
  <si>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</si>
  <si>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</si>
  <si>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</si>
  <si>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</si>
  <si>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</si>
  <si>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</si>
  <si>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</si>
  <si>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</si>
  <si>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</si>
  <si>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</si>
  <si>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</si>
  <si>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</si>
  <si>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</si>
  <si>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</si>
  <si>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</si>
  <si>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</si>
  <si>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</si>
  <si>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</si>
  <si>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</si>
  <si>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</si>
  <si>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</si>
  <si>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</si>
  <si>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</si>
  <si>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</si>
  <si>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</si>
  <si>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</si>
  <si>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</si>
  <si>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</si>
  <si>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</si>
  <si>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</si>
  <si>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</si>
  <si>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</si>
  <si>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</si>
  <si>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</si>
  <si>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</si>
  <si>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</si>
  <si>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</si>
  <si>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</si>
  <si>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</si>
  <si>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</si>
  <si>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</si>
  <si>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</si>
  <si>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</si>
  <si>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</si>
  <si>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</si>
  <si>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</si>
  <si>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</si>
  <si>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</si>
  <si>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</si>
  <si>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</si>
  <si>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</si>
  <si>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</si>
  <si>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</si>
  <si>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</si>
  <si>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</si>
  <si>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</si>
  <si>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</si>
  <si>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</si>
  <si>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</si>
  <si>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</si>
  <si>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</si>
  <si>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</si>
  <si>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</si>
  <si>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</si>
  <si>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</si>
  <si>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</si>
  <si>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</si>
  <si>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</si>
  <si>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</si>
  <si>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</si>
  <si>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</si>
  <si>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</si>
  <si>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</si>
  <si>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</si>
  <si>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</si>
  <si>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</si>
  <si>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</si>
  <si>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</si>
  <si>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</si>
  <si>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</si>
  <si>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</si>
  <si>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</si>
  <si>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</si>
  <si>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</si>
  <si>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</si>
  <si>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</si>
  <si>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</si>
  <si>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</si>
  <si>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</si>
  <si>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</si>
  <si>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</si>
  <si>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</si>
  <si>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</si>
  <si>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</si>
  <si>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</si>
  <si>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</si>
  <si>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</si>
  <si>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</si>
  <si>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</si>
  <si>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</si>
  <si>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</si>
  <si>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</si>
  <si>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</si>
  <si>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</si>
  <si>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</si>
  <si>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</si>
  <si>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</si>
  <si>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</si>
  <si>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</si>
  <si>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</si>
  <si>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</si>
  <si>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</si>
  <si>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</si>
  <si>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</si>
  <si>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</si>
  <si>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</si>
  <si>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</si>
  <si>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</si>
  <si>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</si>
  <si>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</si>
  <si>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</si>
  <si>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</si>
  <si>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</si>
  <si>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</si>
  <si>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</si>
  <si>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</si>
  <si>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</si>
  <si>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</si>
  <si>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</si>
  <si>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</si>
  <si>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</si>
  <si>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</si>
  <si>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</si>
  <si>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</si>
  <si>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</si>
  <si>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</si>
  <si>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</si>
  <si>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</si>
  <si>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</si>
  <si>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</si>
  <si>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</si>
  <si>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</si>
  <si>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</si>
  <si>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</si>
  <si>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</si>
  <si>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</si>
  <si>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</si>
  <si>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</si>
  <si>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</si>
  <si>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</si>
  <si>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</si>
  <si>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</si>
  <si>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</si>
  <si>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</si>
  <si>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</si>
  <si>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</si>
  <si>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</si>
  <si>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</si>
  <si>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</si>
  <si>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</si>
  <si>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</si>
  <si>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</si>
  <si>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</si>
  <si>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</si>
  <si>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</si>
  <si>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</si>
  <si>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</si>
  <si>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</si>
  <si>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</si>
  <si>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</si>
  <si>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</si>
  <si>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</si>
  <si>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</si>
  <si>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</si>
  <si>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</si>
  <si>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</si>
  <si>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</si>
  <si>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</si>
  <si>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</si>
  <si>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</si>
  <si>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</si>
  <si>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</si>
  <si>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</si>
  <si>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</si>
  <si>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</si>
  <si>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</si>
  <si>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</si>
  <si>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</si>
  <si>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</si>
  <si>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</si>
  <si>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</si>
  <si>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</si>
  <si>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</si>
  <si>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</si>
  <si>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</si>
  <si>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</si>
  <si>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</si>
  <si>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</si>
  <si>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</si>
  <si>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</si>
  <si>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</si>
  <si>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</si>
  <si>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</si>
  <si>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</si>
  <si>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</si>
  <si>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</si>
  <si>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</si>
  <si>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</si>
  <si>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</si>
  <si>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</si>
  <si>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</si>
  <si>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</si>
  <si>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</si>
  <si>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</si>
  <si>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</si>
  <si>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</si>
  <si>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</si>
  <si>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</si>
  <si>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</si>
  <si>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</si>
  <si>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</si>
  <si>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</si>
  <si>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</si>
  <si>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</si>
  <si>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</si>
  <si>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</si>
  <si>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</si>
  <si>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</si>
  <si>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</si>
  <si>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</si>
  <si>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</si>
  <si>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</si>
  <si>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</si>
  <si>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</si>
  <si>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</si>
  <si>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</si>
  <si>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</si>
  <si>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</si>
  <si>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</si>
  <si>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</si>
  <si>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</si>
  <si>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</si>
  <si>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</si>
  <si>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</si>
  <si>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</si>
  <si>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</si>
  <si>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</si>
  <si>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</si>
  <si>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</si>
  <si>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</si>
  <si>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</si>
  <si>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</si>
  <si>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</si>
  <si>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</si>
  <si>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</si>
  <si>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</si>
  <si>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</si>
  <si>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</si>
  <si>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</si>
  <si>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</si>
  <si>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</si>
  <si>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</si>
  <si>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</si>
  <si>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</si>
  <si>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</si>
  <si>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</si>
  <si>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</si>
  <si>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</si>
  <si>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</si>
  <si>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</si>
  <si>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</si>
  <si>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</si>
  <si>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</si>
  <si>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</si>
  <si>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</si>
  <si>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</si>
  <si>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</si>
  <si>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</si>
  <si>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</si>
  <si>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</si>
  <si>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</si>
  <si>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</si>
  <si>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</si>
  <si>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</si>
  <si>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</si>
  <si>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</si>
  <si>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</si>
  <si>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</si>
  <si>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</si>
  <si>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</si>
  <si>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</si>
  <si>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</si>
  <si>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</si>
  <si>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</si>
  <si>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</si>
  <si>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</si>
  <si>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</si>
  <si>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</si>
  <si>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</si>
  <si>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</si>
  <si>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</si>
  <si>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</si>
  <si>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</si>
  <si>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</si>
  <si>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</si>
  <si>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</si>
  <si>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</si>
  <si>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</si>
  <si>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</si>
  <si>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</si>
  <si>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</si>
  <si>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</si>
  <si>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</si>
  <si>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</si>
  <si>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</si>
  <si>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</si>
  <si>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</si>
  <si>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</si>
  <si>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</si>
  <si>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</si>
  <si>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</si>
  <si>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</si>
  <si>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</si>
  <si>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</si>
  <si>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</si>
  <si>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</si>
  <si>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</si>
  <si>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</si>
  <si>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</si>
  <si>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</si>
  <si>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</si>
  <si>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</si>
  <si>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</si>
  <si>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</si>
  <si>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</si>
  <si>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</si>
  <si>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</si>
  <si>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</si>
  <si>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</si>
  <si>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</si>
  <si>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</si>
  <si>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</si>
  <si>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</si>
  <si>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</si>
  <si>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</si>
  <si>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</si>
  <si>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</si>
  <si>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</si>
  <si>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</si>
  <si>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</si>
  <si>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</si>
  <si>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</si>
  <si>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</si>
  <si>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</si>
  <si>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</si>
  <si>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</si>
  <si>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</si>
  <si>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</si>
  <si>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</si>
  <si>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</si>
  <si>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</si>
  <si>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</si>
  <si>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</si>
  <si>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</si>
  <si>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</si>
  <si>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</si>
  <si>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</si>
  <si>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</si>
  <si>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</si>
  <si>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</si>
  <si>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</si>
  <si>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</si>
  <si>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</si>
  <si>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</si>
  <si>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</si>
  <si>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</si>
  <si>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</si>
  <si>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</si>
  <si>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</si>
  <si>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</si>
  <si>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</si>
  <si>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</si>
  <si>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</si>
  <si>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</si>
  <si>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</si>
  <si>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</si>
  <si>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</si>
  <si>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</si>
  <si>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</si>
  <si>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</si>
  <si>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</si>
  <si>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</si>
  <si>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</si>
  <si>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</si>
  <si>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</si>
  <si>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</si>
  <si>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</si>
  <si>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</si>
  <si>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</si>
  <si>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</si>
  <si>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</si>
  <si>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</si>
  <si>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</si>
  <si>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</si>
  <si>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</si>
  <si>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</si>
  <si>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</si>
  <si>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</si>
  <si>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</si>
  <si>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</si>
  <si>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</si>
  <si>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</si>
  <si>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</si>
  <si>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</si>
  <si>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</si>
  <si>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</si>
  <si>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</si>
  <si>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</si>
  <si>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</si>
  <si>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</si>
  <si>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</si>
  <si>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</si>
  <si>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</si>
  <si>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</si>
  <si>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</si>
  <si>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</si>
  <si>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</si>
  <si>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</si>
  <si>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</si>
  <si>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</si>
  <si>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</si>
  <si>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</si>
  <si>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</si>
  <si>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</si>
  <si>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</si>
  <si>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</si>
  <si>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</si>
  <si>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</si>
  <si>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</si>
  <si>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</si>
  <si>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</si>
  <si>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</si>
  <si>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</si>
  <si>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</si>
  <si>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</si>
  <si>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</si>
  <si>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</si>
  <si>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</si>
  <si>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</si>
  <si>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</si>
  <si>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</si>
  <si>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</si>
  <si>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</si>
  <si>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</si>
  <si>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</si>
  <si>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</si>
  <si>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</si>
  <si>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</si>
  <si>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</si>
  <si>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</si>
  <si>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</si>
  <si>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</si>
  <si>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</si>
  <si>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</si>
  <si>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</si>
  <si>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</si>
  <si>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</si>
  <si>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</si>
  <si>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</si>
  <si>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</si>
  <si>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</si>
  <si>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</si>
  <si>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</si>
  <si>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</si>
  <si>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</si>
  <si>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</si>
  <si>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</si>
  <si>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</si>
  <si>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</si>
  <si>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</si>
  <si>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</si>
  <si>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</si>
  <si>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</si>
  <si>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</si>
  <si>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</si>
  <si>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</si>
  <si>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</si>
  <si>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</si>
  <si>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</si>
  <si>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</si>
  <si>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</si>
  <si>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</si>
  <si>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</si>
  <si>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</si>
  <si>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</si>
  <si>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</si>
  <si>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</si>
  <si>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</si>
  <si>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</si>
  <si>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</si>
  <si>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</si>
  <si>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</si>
  <si>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</si>
  <si>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</si>
  <si>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</si>
  <si>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</si>
  <si>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</si>
  <si>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</si>
  <si>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</si>
  <si>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</si>
  <si>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</si>
  <si>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</si>
  <si>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</si>
  <si>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</si>
  <si>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</si>
  <si>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</si>
  <si>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</si>
  <si>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</si>
  <si>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</si>
  <si>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</si>
  <si>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</si>
  <si>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</si>
  <si>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</si>
  <si>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</si>
  <si>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</si>
  <si>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</si>
  <si>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</si>
  <si>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</si>
  <si>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</si>
  <si>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</si>
  <si>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</si>
  <si>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</si>
  <si>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</si>
  <si>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</si>
  <si>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</si>
  <si>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</si>
  <si>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</si>
  <si>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</si>
  <si>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</si>
  <si>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</si>
  <si>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</si>
  <si>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</si>
  <si>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</si>
  <si>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</si>
  <si>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</si>
  <si>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</si>
  <si>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</si>
  <si>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</si>
  <si>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</si>
  <si>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</si>
  <si>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</si>
  <si>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</si>
  <si>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</si>
  <si>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</si>
  <si>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</si>
  <si>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</si>
  <si>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</si>
  <si>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</si>
  <si>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</si>
  <si>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</si>
  <si>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</si>
  <si>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</si>
  <si>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</si>
  <si>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</si>
  <si>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</si>
  <si>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</si>
  <si>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</si>
  <si>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</si>
  <si>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</si>
  <si>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</si>
  <si>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</si>
  <si>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</si>
  <si>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</si>
  <si>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</si>
  <si>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</si>
  <si>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</si>
  <si>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</si>
  <si>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</si>
  <si>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</si>
  <si>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</si>
  <si>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</si>
  <si>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</si>
  <si>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</si>
  <si>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</si>
  <si>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</si>
  <si>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</si>
  <si>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</si>
  <si>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</si>
  <si>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</si>
  <si>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</si>
  <si>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</si>
  <si>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</si>
  <si>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</si>
  <si>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</si>
  <si>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</si>
  <si>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</si>
  <si>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</si>
  <si>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</si>
  <si>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</si>
  <si>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</si>
  <si>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</si>
  <si>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</si>
  <si>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</si>
  <si>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</si>
  <si>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</si>
  <si>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</si>
  <si>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</si>
  <si>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</si>
  <si>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</si>
  <si>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</si>
  <si>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</si>
  <si>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</si>
  <si>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</si>
  <si>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</si>
  <si>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</si>
  <si>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</si>
  <si>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</si>
  <si>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</si>
  <si>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</si>
  <si>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</si>
  <si>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</si>
  <si>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</si>
  <si>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</si>
  <si>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</si>
  <si>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</si>
  <si>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</si>
  <si>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</si>
  <si>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</si>
  <si>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</si>
  <si>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</si>
  <si>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</si>
  <si>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</si>
  <si>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</si>
  <si>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</si>
  <si>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</si>
  <si>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</si>
  <si>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</si>
  <si>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</si>
  <si>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</si>
  <si>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</si>
  <si>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</si>
  <si>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</si>
  <si>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</si>
  <si>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</si>
  <si>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</si>
  <si>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</si>
  <si>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</si>
  <si>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</si>
  <si>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</si>
  <si>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</si>
  <si>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</si>
  <si>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</si>
  <si>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</si>
  <si>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</si>
  <si>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</si>
  <si>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</si>
  <si>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</si>
  <si>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</si>
  <si>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</si>
  <si>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</si>
  <si>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</si>
  <si>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</si>
  <si>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</si>
  <si>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</si>
  <si>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</si>
  <si>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</si>
  <si>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</si>
  <si>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</si>
  <si>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</si>
  <si>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</si>
  <si>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</si>
  <si>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</si>
  <si>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</si>
  <si>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</si>
  <si>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</si>
  <si>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</si>
  <si>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</si>
  <si>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</si>
  <si>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</si>
  <si>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</si>
  <si>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</si>
  <si>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</si>
  <si>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</si>
  <si>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</si>
  <si>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</si>
  <si>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</si>
  <si>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</si>
  <si>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</si>
  <si>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</si>
  <si>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</si>
  <si>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</si>
  <si>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</si>
  <si>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</si>
  <si>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</si>
  <si>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</si>
  <si>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</si>
  <si>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</si>
  <si>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</si>
  <si>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</si>
  <si>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</si>
  <si>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</si>
  <si>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</si>
  <si>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</si>
  <si>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</si>
  <si>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</si>
  <si>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</si>
  <si>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</si>
  <si>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</si>
  <si>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</si>
  <si>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</si>
  <si>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</si>
  <si>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</si>
  <si>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</si>
  <si>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</si>
  <si>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</si>
  <si>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</si>
  <si>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</si>
  <si>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</si>
  <si>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</si>
  <si>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</si>
  <si>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</si>
  <si>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</si>
  <si>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</si>
  <si>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</si>
  <si>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</si>
  <si>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</si>
  <si>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</si>
  <si>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</si>
  <si>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</si>
  <si>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</si>
  <si>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</si>
  <si>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</si>
  <si>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</si>
  <si>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</si>
  <si>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</si>
  <si>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</si>
  <si>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</si>
  <si>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</si>
  <si>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</si>
  <si>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</si>
  <si>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</si>
  <si>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</si>
  <si>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</si>
  <si>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</si>
  <si>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</si>
  <si>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</si>
  <si>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</si>
  <si>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</si>
  <si>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</si>
  <si>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</si>
  <si>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</si>
  <si>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</si>
  <si>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</si>
  <si>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</si>
  <si>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</si>
  <si>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</si>
  <si>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</si>
  <si>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</si>
  <si>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</si>
  <si>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</si>
  <si>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</si>
  <si>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</si>
  <si>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</si>
  <si>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</si>
  <si>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</si>
  <si>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</si>
  <si>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</si>
  <si>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</si>
  <si>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</si>
  <si>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</si>
  <si>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</si>
  <si>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</si>
  <si>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</si>
  <si>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</si>
  <si>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</si>
  <si>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</si>
  <si>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</si>
  <si>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</si>
  <si>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</si>
  <si>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</si>
  <si>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</si>
  <si>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</si>
  <si>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</si>
  <si>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</si>
  <si>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</si>
  <si>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</si>
  <si>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</si>
  <si>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</si>
  <si>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</si>
  <si>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</si>
  <si>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</si>
  <si>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</si>
  <si>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</si>
  <si>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</si>
  <si>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</si>
  <si>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</si>
  <si>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</si>
  <si>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</si>
  <si>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</si>
  <si>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</si>
  <si>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</si>
  <si>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</si>
  <si>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</si>
  <si>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</si>
  <si>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</si>
  <si>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</si>
  <si>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</si>
  <si>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</si>
  <si>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</si>
  <si>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</si>
  <si>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</si>
  <si>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</si>
  <si>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</si>
  <si>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</si>
  <si>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</si>
  <si>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</si>
  <si>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</si>
  <si>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</si>
  <si>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</si>
  <si>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</si>
  <si>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</si>
  <si>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</si>
  <si>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</si>
  <si>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</si>
  <si>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</si>
  <si>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</si>
  <si>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</si>
  <si>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</si>
  <si>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</si>
  <si>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</si>
  <si>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</si>
  <si>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</si>
  <si>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</si>
  <si>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</si>
  <si>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</si>
  <si>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</si>
  <si>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</si>
  <si>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</si>
  <si>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</si>
  <si>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</si>
  <si>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</si>
  <si>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</si>
  <si>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</si>
  <si>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</si>
  <si>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</si>
  <si>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</si>
  <si>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</si>
  <si>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</si>
  <si>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</si>
  <si>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</si>
  <si>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</si>
  <si>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</si>
  <si>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</si>
  <si>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</si>
  <si>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</si>
  <si>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</si>
  <si>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</si>
  <si>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</si>
  <si>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</si>
  <si>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</si>
  <si>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</si>
  <si>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</si>
  <si>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</si>
  <si>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</si>
  <si>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</si>
  <si>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</si>
  <si>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</si>
  <si>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</si>
  <si>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</si>
  <si>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</si>
  <si>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</si>
  <si>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</si>
  <si>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</si>
  <si>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</si>
  <si>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</si>
  <si>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</si>
  <si>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</si>
  <si>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</si>
  <si>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</si>
  <si>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</si>
  <si>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</si>
  <si>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</si>
  <si>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</si>
  <si>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</si>
  <si>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</si>
  <si>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</si>
  <si>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</si>
  <si>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</si>
  <si>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</si>
  <si>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</si>
  <si>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</si>
  <si>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</si>
  <si>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</si>
  <si>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</si>
  <si>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</si>
  <si>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</si>
  <si>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</si>
  <si>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</si>
  <si>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</si>
  <si>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</si>
  <si>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</si>
  <si>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</si>
  <si>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</si>
  <si>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</si>
  <si>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</si>
  <si>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</si>
  <si>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</si>
  <si>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</si>
  <si>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</si>
  <si>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</si>
  <si>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</si>
  <si>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</si>
  <si>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</si>
  <si>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</si>
  <si>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</si>
  <si>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</si>
  <si>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</si>
  <si>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</si>
  <si>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</si>
  <si>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</si>
  <si>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</si>
  <si>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</si>
  <si>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</si>
  <si>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</si>
  <si>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</si>
  <si>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</si>
  <si>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</si>
  <si>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</si>
  <si>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</si>
  <si>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</si>
  <si>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</si>
  <si>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</si>
  <si>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</si>
  <si>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</si>
  <si>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</si>
  <si>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</si>
  <si>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</si>
  <si>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</si>
  <si>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</si>
  <si>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</si>
  <si>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</si>
  <si>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</si>
  <si>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</si>
  <si>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</si>
  <si>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</si>
  <si>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</si>
  <si>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</si>
  <si>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</si>
  <si>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</si>
  <si>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</si>
  <si>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</si>
  <si>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</si>
  <si>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</si>
  <si>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</si>
  <si>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</si>
  <si>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</si>
  <si>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</si>
  <si>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</si>
  <si>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</si>
  <si>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</si>
  <si>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</si>
  <si>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</si>
  <si>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</si>
  <si>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</si>
  <si>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</si>
  <si>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</si>
  <si>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</si>
  <si>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</si>
  <si>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</si>
  <si>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</si>
  <si>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</si>
  <si>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</si>
  <si>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</si>
  <si>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</si>
  <si>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</si>
  <si>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</si>
  <si>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</si>
  <si>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</si>
  <si>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</si>
  <si>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</si>
  <si>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</si>
  <si>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</si>
  <si>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</si>
  <si>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</si>
  <si>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</si>
  <si>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</si>
  <si>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</si>
  <si>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</si>
  <si>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</si>
  <si>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</si>
  <si>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</si>
  <si>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</si>
  <si>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</si>
  <si>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</si>
  <si>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</si>
  <si>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</si>
  <si>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</si>
  <si>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</si>
  <si>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</si>
  <si>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</si>
  <si>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</si>
  <si>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</si>
  <si>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</si>
  <si>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</si>
  <si>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</si>
  <si>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</si>
  <si>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</si>
  <si>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</si>
  <si>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</si>
  <si>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</si>
  <si>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</si>
  <si>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</si>
  <si>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</si>
  <si>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</si>
  <si>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</si>
  <si>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</si>
  <si>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</si>
  <si>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</si>
  <si>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</si>
  <si>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</si>
  <si>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</si>
  <si>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</si>
  <si>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</si>
  <si>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</si>
  <si>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</si>
  <si>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</si>
  <si>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</si>
  <si>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</si>
  <si>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</si>
  <si>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</si>
  <si>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</si>
  <si>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</si>
  <si>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</si>
  <si>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</si>
  <si>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</si>
  <si>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</si>
  <si>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</si>
  <si>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</si>
  <si>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</si>
  <si>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</si>
  <si>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</si>
  <si>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</si>
  <si>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</si>
  <si>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</si>
  <si>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</si>
  <si>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</si>
  <si>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</si>
  <si>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</si>
  <si>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</si>
  <si>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</si>
  <si>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</si>
  <si>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</si>
  <si>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</si>
  <si>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</si>
  <si>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</si>
  <si>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</si>
  <si>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</si>
  <si>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</si>
  <si>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</si>
  <si>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</si>
  <si>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</si>
  <si>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</si>
  <si>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</si>
  <si>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</si>
  <si>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</si>
  <si>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</si>
  <si>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</si>
  <si>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</si>
  <si>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</si>
  <si>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</si>
  <si>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</si>
  <si>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</si>
  <si>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</si>
  <si>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</si>
  <si>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</si>
  <si>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</si>
  <si>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</si>
  <si>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</si>
  <si>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</si>
  <si>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</si>
  <si>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</si>
  <si>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</si>
  <si>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</si>
  <si>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</si>
  <si>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</si>
  <si>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</si>
  <si>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</si>
  <si>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</si>
  <si>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</si>
  <si>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</si>
  <si>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</si>
  <si>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</si>
  <si>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</si>
  <si>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</si>
  <si>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</si>
  <si>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</si>
  <si>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</si>
  <si>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</si>
  <si>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</si>
  <si>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</si>
  <si>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</si>
  <si>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</si>
  <si>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</si>
  <si>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</si>
  <si>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</si>
  <si>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</si>
  <si>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</si>
  <si>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</si>
  <si>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</si>
  <si>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</si>
  <si>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</si>
  <si>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</si>
  <si>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</si>
  <si>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</si>
  <si>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</si>
  <si>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</si>
  <si>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</si>
  <si>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</si>
  <si>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</si>
  <si>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</si>
  <si>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</si>
  <si>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</si>
  <si>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</si>
  <si>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</si>
  <si>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</si>
  <si>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</si>
  <si>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</si>
  <si>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</si>
  <si>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</si>
  <si>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</si>
  <si>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</si>
  <si>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</si>
  <si>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</si>
  <si>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</si>
  <si>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</si>
  <si>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</si>
  <si>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</si>
  <si>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</si>
  <si>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</si>
  <si>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</si>
  <si>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</si>
  <si>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</si>
  <si>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</si>
  <si>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</si>
  <si>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</si>
  <si>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</si>
  <si>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</si>
  <si>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</si>
  <si>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</si>
  <si>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</si>
  <si>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</si>
  <si>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</si>
  <si>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</si>
  <si>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</si>
  <si>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</si>
  <si>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</si>
  <si>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</si>
  <si>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</si>
  <si>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</si>
  <si>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</si>
  <si>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</si>
  <si>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</si>
  <si>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</si>
  <si>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</si>
  <si>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</si>
  <si>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</si>
  <si>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</si>
  <si>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</si>
  <si>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</si>
  <si>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</si>
  <si>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</si>
  <si>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</si>
  <si>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</si>
  <si>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</si>
  <si>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</si>
  <si>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</si>
  <si>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</si>
  <si>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</si>
  <si>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</si>
  <si>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</si>
  <si>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</si>
  <si>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</si>
  <si>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</si>
  <si>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</si>
  <si>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</si>
  <si>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</si>
  <si>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</si>
  <si>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</si>
  <si>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</si>
  <si>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</si>
  <si>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</si>
  <si>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</si>
  <si>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</si>
  <si>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</si>
  <si>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</si>
  <si>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</si>
  <si>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</si>
  <si>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</si>
  <si>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</si>
  <si>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</si>
  <si>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</si>
  <si>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</si>
  <si>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</si>
  <si>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</si>
  <si>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</si>
  <si>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</si>
  <si>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</si>
  <si>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</si>
  <si>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</si>
  <si>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</si>
  <si>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</si>
  <si>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</si>
  <si>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</si>
  <si>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</si>
  <si>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</si>
  <si>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</si>
  <si>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</si>
  <si>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</si>
  <si>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</si>
  <si>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</si>
  <si>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</si>
  <si>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</si>
  <si>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</si>
  <si>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</si>
  <si>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</si>
  <si>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</si>
  <si>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</si>
  <si>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</si>
  <si>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</si>
  <si>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</si>
  <si>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</si>
  <si>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</si>
  <si>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</si>
  <si>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</si>
  <si>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</si>
  <si>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</si>
  <si>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</si>
  <si>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</si>
  <si>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</si>
  <si>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</si>
  <si>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</si>
  <si>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</si>
  <si>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</si>
  <si>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</si>
  <si>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</si>
  <si>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</si>
  <si>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</si>
  <si>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</si>
  <si>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</si>
  <si>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</si>
  <si>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</si>
  <si>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</si>
  <si>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</si>
  <si>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</si>
  <si>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</si>
  <si>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</si>
  <si>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</si>
  <si>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</si>
  <si>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</si>
  <si>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</si>
  <si>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</si>
  <si>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</si>
  <si>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</si>
  <si>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</si>
  <si>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</si>
  <si>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</si>
  <si>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</si>
  <si>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</si>
  <si>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</si>
  <si>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</si>
  <si>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</si>
  <si>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</si>
  <si>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</si>
  <si>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</si>
  <si>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</si>
  <si>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</si>
  <si>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</si>
  <si>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</si>
  <si>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</si>
  <si>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</si>
  <si>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</si>
  <si>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</si>
  <si>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</si>
  <si>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</si>
  <si>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</si>
  <si>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</si>
  <si>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</si>
  <si>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</si>
  <si>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</si>
  <si>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</si>
  <si>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</si>
  <si>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</si>
  <si>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</si>
  <si>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</si>
  <si>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</si>
  <si>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</si>
  <si>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</si>
  <si>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</si>
  <si>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</si>
  <si>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</si>
  <si>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</si>
  <si>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</si>
  <si>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</si>
  <si>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</si>
  <si>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</si>
  <si>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</si>
  <si>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</si>
  <si>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</si>
  <si>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</si>
  <si>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</si>
  <si>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</si>
  <si>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</si>
  <si>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</si>
  <si>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</si>
  <si>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</si>
  <si>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</si>
  <si>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</si>
  <si>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</si>
  <si>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</si>
  <si>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</si>
  <si>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</si>
  <si>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</si>
  <si>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</si>
  <si>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</si>
  <si>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</si>
  <si>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</si>
  <si>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</si>
  <si>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</si>
  <si>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</si>
  <si>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</si>
  <si>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</si>
  <si>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</si>
  <si>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</si>
  <si>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</si>
  <si>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</si>
  <si>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</si>
  <si>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</si>
  <si>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</si>
  <si>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</si>
  <si>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</si>
  <si>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</si>
  <si>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</si>
  <si>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</si>
  <si>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</si>
  <si>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</si>
  <si>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</si>
  <si>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</si>
  <si>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</si>
  <si>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</si>
  <si>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</si>
  <si>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</si>
  <si>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</si>
  <si>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</si>
  <si>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</si>
  <si>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</si>
  <si>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</si>
  <si>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</si>
  <si>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</si>
  <si>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</si>
  <si>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</si>
  <si>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</si>
  <si>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</si>
  <si>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</si>
  <si>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</si>
  <si>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</si>
  <si>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</si>
  <si>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</si>
  <si>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</si>
  <si>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</si>
  <si>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</si>
  <si>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</si>
  <si>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</si>
  <si>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</si>
  <si>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</si>
  <si>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</si>
  <si>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</si>
  <si>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</si>
  <si>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</si>
  <si>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</si>
  <si>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</si>
  <si>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</si>
  <si>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</si>
  <si>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</si>
  <si>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</si>
  <si>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</si>
  <si>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</si>
  <si>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</si>
  <si>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</si>
  <si>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</si>
  <si>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</si>
  <si>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</si>
  <si>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</si>
  <si>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</si>
  <si>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</si>
  <si>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</si>
  <si>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</si>
  <si>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</si>
  <si>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</si>
  <si>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</si>
  <si>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</si>
  <si>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</si>
  <si>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</si>
  <si>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</si>
  <si>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</si>
  <si>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</si>
  <si>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</si>
  <si>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</si>
  <si>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</si>
  <si>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</si>
  <si>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</si>
  <si>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</si>
  <si>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</si>
  <si>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</si>
  <si>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</si>
  <si>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</si>
  <si>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</si>
  <si>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</si>
  <si>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</si>
  <si>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</si>
  <si>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</si>
  <si>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</si>
  <si>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</si>
  <si>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</si>
  <si>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</si>
  <si>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</si>
  <si>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</si>
  <si>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</si>
  <si>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</si>
  <si>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</si>
  <si>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</si>
  <si>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</si>
  <si>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</si>
  <si>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</si>
  <si>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</si>
  <si>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</si>
  <si>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</si>
  <si>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</si>
  <si>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</si>
  <si>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</si>
  <si>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</si>
  <si>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</si>
  <si>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</si>
  <si>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</si>
  <si>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</si>
  <si>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</si>
  <si>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</si>
  <si>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</si>
  <si>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</si>
  <si>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</si>
  <si>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</si>
  <si>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</si>
  <si>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</si>
  <si>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</si>
  <si>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</si>
  <si>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</si>
  <si>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</si>
  <si>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</si>
  <si>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</si>
  <si>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</si>
  <si>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</si>
  <si>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</si>
  <si>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</si>
  <si>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</si>
  <si>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</si>
  <si>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</si>
  <si>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</si>
  <si>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</si>
  <si>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</si>
  <si>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</si>
  <si>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</si>
  <si>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</si>
  <si>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</si>
  <si>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</si>
  <si>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</si>
  <si>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</si>
  <si>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</si>
  <si>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</si>
  <si>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</si>
  <si>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</si>
  <si>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</si>
  <si>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</si>
  <si>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</si>
  <si>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</si>
  <si>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</si>
  <si>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</si>
  <si>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</si>
  <si>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</si>
  <si>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</si>
  <si>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</si>
  <si>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</si>
  <si>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</si>
  <si>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</si>
  <si>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</si>
  <si>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</si>
  <si>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</si>
  <si>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</si>
  <si>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</si>
  <si>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</si>
  <si>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</si>
  <si>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</si>
  <si>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</si>
  <si>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</si>
  <si>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</si>
  <si>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</si>
  <si>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</si>
  <si>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</si>
  <si>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</si>
  <si>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</si>
  <si>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</si>
  <si>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</si>
  <si>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</si>
  <si>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</si>
  <si>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</si>
  <si>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</si>
  <si>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</si>
  <si>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</si>
  <si>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</si>
  <si>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</si>
  <si>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</si>
  <si>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</si>
  <si>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</si>
  <si>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</si>
  <si>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</si>
  <si>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</si>
  <si>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</si>
  <si>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</si>
  <si>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</si>
  <si>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</si>
  <si>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</si>
  <si>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</si>
  <si>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</si>
  <si>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</si>
  <si>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</si>
  <si>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</si>
  <si>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</si>
  <si>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</si>
  <si>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</si>
  <si>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</si>
  <si>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</si>
  <si>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</si>
  <si>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</si>
  <si>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</si>
  <si>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</si>
  <si>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</si>
  <si>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</si>
  <si>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</si>
  <si>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</si>
  <si>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</si>
  <si>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</si>
  <si>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</si>
  <si>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</si>
  <si>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</si>
  <si>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</si>
  <si>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</si>
  <si>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</si>
  <si>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</si>
  <si>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</si>
  <si>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</si>
  <si>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</si>
  <si>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</si>
  <si>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</si>
  <si>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</si>
  <si>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</si>
  <si>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</si>
  <si>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</si>
  <si>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</si>
  <si>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</si>
  <si>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</si>
  <si>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</si>
  <si>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</si>
  <si>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</si>
  <si>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</si>
  <si>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</si>
  <si>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</si>
  <si>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</si>
  <si>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</si>
  <si>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</si>
  <si>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</si>
  <si>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</si>
  <si>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</si>
  <si>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</si>
  <si>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</si>
  <si>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</si>
  <si>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</si>
  <si>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</si>
  <si>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</si>
  <si>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</si>
  <si>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</si>
  <si>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</si>
  <si>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</si>
  <si>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</si>
  <si>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</si>
  <si>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</si>
  <si>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</si>
  <si>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</si>
  <si>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</si>
  <si>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</si>
  <si>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</si>
  <si>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</si>
  <si>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</si>
  <si>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</si>
  <si>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</si>
  <si>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</si>
  <si>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</si>
  <si>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</si>
  <si>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</si>
  <si>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</si>
  <si>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</si>
  <si>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</si>
  <si>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</si>
  <si>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</si>
  <si>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</si>
  <si>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</si>
  <si>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</si>
  <si>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</si>
  <si>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</si>
  <si>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</si>
  <si>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</si>
  <si>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</si>
  <si>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</si>
  <si>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</si>
  <si>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</si>
  <si>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</si>
  <si>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</si>
  <si>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</si>
  <si>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</si>
  <si>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</si>
  <si>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</si>
  <si>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</si>
  <si>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</si>
  <si>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</si>
  <si>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</si>
  <si>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</si>
  <si>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</si>
  <si>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</si>
  <si>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</si>
  <si>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</si>
  <si>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</si>
  <si>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</si>
  <si>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</si>
  <si>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</si>
  <si>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</si>
  <si>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</si>
  <si>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</si>
  <si>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</si>
  <si>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</si>
  <si>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</si>
  <si>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</si>
  <si>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</si>
  <si>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</si>
  <si>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</si>
  <si>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</si>
  <si>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</si>
  <si>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</si>
  <si>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</si>
  <si>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</si>
  <si>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</si>
  <si>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</si>
  <si>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</si>
  <si>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</si>
  <si>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</si>
  <si>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</si>
  <si>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</si>
  <si>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</si>
  <si>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</si>
  <si>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</si>
  <si>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</si>
  <si>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</si>
  <si>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</si>
  <si>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</si>
  <si>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</si>
  <si>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</si>
  <si>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</si>
  <si>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</si>
  <si>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</si>
  <si>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</si>
  <si>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</si>
  <si>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</si>
  <si>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</si>
  <si>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</si>
  <si>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</si>
  <si>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</si>
  <si>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</si>
  <si>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</si>
  <si>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</si>
  <si>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</si>
  <si>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</si>
  <si>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</si>
  <si>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</si>
  <si>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</si>
  <si>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</si>
  <si>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</si>
  <si>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</si>
  <si>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</si>
  <si>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</si>
  <si>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</si>
  <si>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</si>
  <si>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</si>
  <si>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</si>
  <si>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</si>
  <si>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</si>
  <si>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</si>
  <si>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</si>
  <si>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</si>
  <si>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</si>
  <si>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</si>
  <si>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</si>
  <si>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</si>
  <si>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</si>
  <si>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</si>
  <si>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</si>
  <si>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</si>
  <si>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</si>
  <si>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</si>
  <si>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</si>
  <si>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</si>
  <si>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</si>
  <si>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</si>
  <si>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</si>
  <si>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</si>
  <si>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</si>
  <si>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</si>
  <si>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</si>
  <si>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</si>
  <si>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</si>
  <si>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</si>
  <si>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</si>
  <si>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</si>
  <si>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</si>
  <si>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</si>
  <si>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</si>
  <si>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</si>
  <si>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</si>
  <si>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</si>
  <si>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</si>
  <si>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</si>
  <si>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</si>
  <si>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</si>
  <si>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</si>
  <si>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</si>
  <si>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</si>
  <si>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</si>
  <si>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</si>
  <si>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</si>
  <si>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</si>
  <si>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</si>
  <si>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</si>
  <si>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</si>
  <si>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</si>
  <si>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</si>
  <si>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</si>
  <si>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</si>
  <si>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</si>
  <si>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</si>
  <si>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</si>
  <si>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</si>
  <si>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</si>
  <si>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</si>
  <si>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</si>
  <si>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</si>
  <si>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</si>
  <si>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</si>
  <si>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</si>
  <si>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</si>
  <si>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</si>
  <si>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</si>
  <si>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</si>
  <si>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</si>
  <si>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</si>
  <si>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</si>
  <si>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</si>
  <si>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</si>
  <si>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</si>
  <si>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</si>
  <si>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</si>
  <si>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</si>
  <si>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</si>
  <si>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</si>
  <si>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</si>
  <si>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</si>
  <si>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</si>
  <si>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</si>
  <si>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</si>
  <si>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</si>
  <si>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</si>
  <si>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</si>
  <si>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</si>
  <si>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</si>
  <si>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</si>
  <si>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</si>
  <si>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</si>
  <si>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</si>
  <si>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</si>
  <si>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</si>
  <si>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</si>
  <si>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</si>
  <si>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</si>
  <si>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</si>
  <si>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</si>
  <si>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</si>
  <si>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</si>
  <si>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</si>
  <si>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</si>
  <si>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</si>
  <si>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</si>
  <si>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</si>
  <si>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</si>
  <si>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</si>
  <si>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</si>
  <si>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</si>
  <si>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</si>
  <si>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</si>
  <si>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</si>
  <si>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</si>
  <si>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</si>
  <si>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</si>
  <si>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</si>
  <si>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</si>
  <si>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</si>
  <si>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</si>
  <si>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</si>
  <si>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</si>
  <si>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</si>
  <si>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</si>
  <si>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</si>
  <si>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</si>
  <si>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</si>
  <si>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</si>
  <si>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</si>
  <si>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</si>
  <si>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</si>
  <si>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</si>
  <si>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</si>
  <si>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</si>
  <si>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</si>
  <si>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</si>
  <si>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</si>
  <si>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</si>
  <si>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</si>
  <si>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</si>
  <si>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</si>
  <si>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</si>
  <si>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</si>
  <si>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</si>
  <si>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</si>
  <si>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</si>
  <si>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</si>
  <si>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</si>
  <si>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</si>
  <si>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</si>
  <si>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</si>
  <si>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</si>
  <si>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</si>
  <si>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</si>
  <si>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</si>
  <si>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</si>
  <si>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</si>
  <si>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</si>
  <si>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</si>
  <si>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</si>
  <si>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</si>
  <si>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</si>
  <si>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</si>
  <si>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</si>
  <si>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</si>
  <si>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</si>
  <si>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</si>
  <si>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</si>
  <si>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</si>
  <si>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</si>
  <si>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</si>
  <si>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</si>
  <si>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</si>
  <si>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</si>
  <si>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</si>
  <si>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</si>
  <si>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</si>
  <si>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</si>
  <si>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</si>
  <si>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</si>
  <si>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</si>
  <si>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</si>
  <si>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</si>
  <si>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</si>
  <si>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</si>
  <si>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</si>
  <si>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</si>
  <si>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</si>
  <si>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</si>
  <si>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</si>
  <si>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</si>
  <si>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</si>
  <si>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</si>
  <si>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</si>
  <si>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</si>
  <si>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</si>
  <si>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</si>
  <si>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</si>
  <si>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</si>
  <si>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</si>
  <si>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</si>
  <si>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</si>
  <si>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</si>
  <si>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</si>
  <si>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</si>
  <si>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</si>
  <si>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</si>
  <si>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</si>
  <si>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</si>
  <si>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</si>
  <si>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</si>
  <si>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</si>
  <si>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</si>
  <si>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</si>
  <si>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</si>
  <si>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</si>
  <si>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</si>
  <si>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</si>
  <si>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</si>
  <si>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</si>
  <si>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</si>
  <si>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</si>
  <si>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</si>
  <si>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</si>
  <si>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</si>
  <si>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</si>
  <si>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</si>
  <si>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</si>
  <si>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</si>
  <si>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</si>
  <si>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</si>
  <si>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</si>
  <si>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</si>
  <si>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</si>
  <si>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</si>
  <si>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</si>
  <si>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</si>
  <si>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</si>
  <si>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</si>
  <si>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</si>
  <si>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</si>
  <si>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</si>
  <si>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</si>
  <si>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</si>
  <si>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</si>
  <si>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</si>
  <si>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</si>
  <si>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</si>
  <si>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</si>
  <si>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</si>
  <si>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</si>
  <si>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</si>
  <si>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</si>
  <si>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</si>
  <si>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</si>
  <si>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</si>
  <si>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</si>
  <si>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</si>
  <si>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</si>
  <si>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</si>
  <si>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</si>
  <si>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</si>
  <si>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</si>
  <si>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</si>
  <si>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</si>
  <si>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</si>
  <si>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</si>
  <si>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</si>
  <si>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</si>
  <si>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</si>
  <si>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</si>
  <si>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</si>
  <si>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</si>
  <si>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</si>
  <si>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</si>
  <si>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</si>
  <si>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</si>
  <si>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</si>
  <si>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</si>
  <si>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</si>
  <si>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</si>
  <si>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</si>
  <si>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</si>
  <si>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</si>
  <si>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</si>
  <si>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</si>
  <si>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</si>
  <si>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</si>
  <si>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</si>
  <si>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</si>
  <si>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</si>
  <si>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</si>
  <si>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</si>
  <si>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</si>
  <si>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</si>
  <si>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</si>
  <si>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</si>
  <si>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</si>
  <si>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</si>
  <si>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</si>
  <si>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</si>
  <si>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</si>
  <si>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</si>
  <si>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</si>
  <si>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</si>
  <si>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</si>
  <si>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</si>
  <si>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</si>
  <si>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</si>
  <si>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</si>
  <si>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</si>
  <si>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</si>
  <si>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</si>
  <si>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</si>
  <si>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</si>
  <si>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</si>
  <si>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</si>
  <si>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</si>
  <si>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</si>
  <si>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</si>
  <si>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</si>
  <si>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</si>
  <si>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</si>
  <si>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</si>
  <si>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</si>
  <si>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</si>
  <si>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</si>
  <si>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</si>
  <si>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</si>
  <si>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</si>
  <si>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</si>
  <si>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</si>
  <si>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</si>
  <si>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</si>
  <si>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</si>
  <si>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</si>
  <si>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</si>
  <si>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</si>
  <si>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</si>
  <si>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</si>
  <si>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</si>
  <si>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</si>
  <si>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</si>
  <si>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</si>
  <si>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</si>
  <si>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</si>
  <si>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</si>
  <si>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</si>
  <si>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</si>
  <si>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</si>
  <si>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</si>
  <si>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</si>
  <si>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</si>
  <si>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</si>
  <si>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</si>
  <si>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</si>
  <si>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</si>
  <si>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</si>
  <si>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</si>
  <si>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</si>
  <si>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</si>
  <si>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</si>
  <si>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</si>
  <si>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</si>
  <si>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</si>
  <si>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</si>
  <si>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</si>
  <si>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</si>
  <si>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</si>
  <si>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</si>
  <si>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</si>
  <si>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</si>
  <si>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</si>
  <si>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</si>
  <si>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</si>
  <si>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</si>
  <si>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</si>
  <si>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</si>
  <si>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</si>
  <si>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</si>
  <si>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</si>
  <si>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</si>
  <si>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</si>
  <si>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</si>
  <si>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</si>
  <si>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</si>
  <si>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</si>
  <si>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</si>
  <si>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</si>
  <si>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</si>
  <si>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</si>
  <si>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</si>
  <si>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</si>
  <si>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</si>
  <si>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</si>
  <si>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</si>
  <si>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</si>
  <si>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</si>
  <si>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</si>
  <si>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</si>
  <si>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</si>
  <si>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</si>
  <si>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</si>
  <si>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</si>
  <si>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</si>
  <si>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</si>
  <si>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</si>
  <si>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</si>
  <si>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</si>
  <si>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</si>
  <si>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</si>
  <si>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</si>
  <si>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</si>
  <si>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</si>
  <si>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</si>
  <si>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</si>
  <si>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</si>
  <si>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</si>
  <si>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</si>
  <si>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</si>
  <si>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</si>
  <si>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</si>
  <si>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</si>
  <si>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</si>
  <si>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</si>
  <si>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</si>
  <si>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</si>
  <si>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</si>
  <si>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</si>
  <si>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</si>
  <si>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</si>
  <si>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</si>
  <si>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</si>
  <si>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</si>
  <si>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</si>
  <si>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</si>
  <si>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</si>
  <si>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</si>
  <si>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</si>
  <si>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</si>
  <si>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</si>
  <si>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</si>
  <si>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</si>
  <si>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</si>
  <si>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</si>
  <si>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</si>
  <si>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</si>
  <si>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</si>
  <si>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</si>
  <si>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</si>
  <si>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</si>
  <si>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</si>
  <si>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</si>
  <si>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</si>
  <si>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</si>
  <si>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</si>
  <si>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</si>
  <si>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</si>
  <si>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</si>
  <si>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</si>
  <si>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</si>
  <si>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</si>
  <si>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</si>
  <si>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</si>
  <si>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</si>
  <si>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</si>
  <si>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</si>
  <si>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</si>
  <si>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</si>
  <si>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</si>
  <si>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</si>
  <si>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</si>
  <si>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</si>
  <si>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</si>
  <si>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</si>
  <si>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</si>
  <si>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</si>
  <si>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</si>
  <si>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</si>
  <si>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</si>
  <si>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</si>
  <si>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</si>
  <si>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</si>
  <si>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</si>
  <si>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</si>
  <si>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</si>
  <si>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</si>
  <si>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</si>
  <si>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</si>
  <si>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</si>
  <si>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</si>
  <si>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</si>
  <si>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</si>
  <si>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</si>
  <si>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</si>
  <si>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</si>
  <si>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</si>
  <si>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</si>
  <si>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</si>
  <si>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</si>
  <si>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</si>
  <si>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</si>
  <si>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</si>
  <si>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</si>
  <si>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</si>
  <si>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</si>
  <si>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</si>
  <si>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</si>
  <si>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</si>
  <si>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</si>
  <si>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</si>
  <si>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</si>
  <si>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</si>
  <si>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</si>
  <si>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</si>
  <si>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</si>
  <si>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</si>
  <si>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</si>
  <si>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</si>
  <si>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</si>
  <si>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</si>
  <si>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</si>
  <si>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</si>
  <si>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</si>
  <si>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</si>
  <si>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</si>
  <si>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</si>
  <si>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</si>
  <si>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</si>
  <si>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</si>
  <si>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</si>
  <si>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</si>
  <si>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</si>
  <si>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</si>
  <si>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</si>
  <si>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</si>
  <si>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</si>
  <si>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</si>
  <si>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</si>
  <si>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</si>
  <si>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</si>
  <si>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</si>
  <si>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</si>
  <si>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</si>
  <si>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</si>
  <si>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</si>
  <si>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</si>
  <si>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</si>
  <si>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</si>
  <si>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</si>
  <si>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</si>
  <si>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</si>
  <si>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</si>
  <si>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</si>
  <si>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</si>
  <si>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</si>
  <si>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</si>
  <si>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</si>
  <si>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</si>
  <si>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</si>
  <si>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</si>
  <si>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</si>
  <si>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</si>
  <si>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</si>
  <si>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</si>
  <si>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</si>
  <si>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</si>
  <si>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</si>
  <si>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</si>
  <si>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</si>
  <si>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</si>
  <si>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</si>
  <si>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</si>
  <si>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</si>
  <si>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</si>
  <si>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</si>
  <si>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</si>
  <si>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</si>
  <si>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</si>
  <si>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</si>
  <si>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</si>
  <si>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</si>
  <si>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</si>
  <si>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</si>
  <si>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</si>
  <si>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</si>
  <si>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</si>
  <si>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</si>
  <si>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</si>
  <si>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</si>
  <si>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</si>
  <si>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</si>
  <si>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</si>
  <si>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</si>
  <si>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</si>
  <si>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</si>
  <si>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</si>
  <si>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</si>
  <si>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</si>
  <si>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</si>
  <si>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</si>
  <si>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</si>
  <si>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</si>
  <si>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</si>
  <si>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</si>
  <si>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</si>
  <si>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</si>
  <si>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</si>
  <si>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</si>
  <si>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</si>
  <si>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</si>
  <si>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</si>
  <si>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</si>
  <si>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</si>
  <si>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</si>
  <si>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</si>
  <si>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</si>
  <si>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</si>
  <si>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</si>
  <si>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</si>
  <si>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</si>
  <si>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</si>
  <si>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</si>
  <si>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</si>
  <si>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</si>
  <si>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</si>
  <si>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</si>
  <si>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</si>
  <si>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</si>
  <si>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</si>
  <si>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</si>
  <si>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</si>
  <si>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</si>
  <si>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</si>
  <si>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</si>
  <si>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</si>
  <si>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</si>
  <si>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</si>
  <si>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</si>
  <si>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</si>
  <si>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</si>
  <si>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</si>
  <si>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</si>
  <si>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</si>
  <si>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</si>
  <si>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</si>
  <si>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</si>
  <si>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</si>
  <si>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</si>
  <si>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</si>
  <si>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</si>
  <si>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</si>
  <si>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</si>
  <si>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</si>
  <si>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</si>
  <si>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</si>
  <si>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</si>
  <si>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</si>
  <si>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</si>
  <si>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</si>
  <si>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</si>
  <si>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</si>
  <si>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</si>
  <si>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</si>
  <si>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</si>
  <si>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</si>
  <si>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</si>
  <si>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</si>
  <si>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</si>
  <si>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</si>
  <si>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</si>
  <si>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</si>
  <si>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</si>
  <si>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</si>
  <si>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</si>
  <si>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</si>
  <si>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</si>
  <si>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</si>
  <si>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</si>
  <si>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</si>
  <si>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</si>
  <si>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</si>
  <si>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</si>
  <si>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</si>
  <si>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</si>
  <si>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</si>
  <si>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</si>
  <si>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</si>
  <si>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</si>
  <si>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</si>
  <si>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</si>
  <si>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</si>
  <si>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</si>
  <si>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</si>
  <si>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</si>
  <si>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</si>
  <si>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</si>
  <si>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</si>
  <si>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</si>
  <si>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</si>
  <si>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</si>
  <si>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</si>
  <si>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</si>
  <si>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</si>
  <si>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</si>
  <si>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</si>
  <si>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</si>
  <si>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</si>
  <si>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</si>
  <si>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</si>
  <si>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</si>
  <si>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</si>
  <si>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</si>
  <si>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</si>
  <si>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</si>
  <si>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</si>
  <si>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</si>
  <si>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</si>
  <si>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</si>
  <si>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</si>
  <si>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</si>
  <si>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</si>
  <si>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</si>
  <si>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</si>
  <si>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</si>
  <si>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</si>
  <si>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</si>
  <si>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</si>
  <si>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</si>
  <si>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</si>
  <si>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</si>
  <si>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</si>
  <si>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</si>
  <si>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</si>
  <si>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</si>
  <si>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</si>
  <si>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</si>
  <si>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</si>
  <si>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</si>
  <si>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</si>
  <si>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</si>
  <si>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</si>
  <si>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</si>
  <si>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</si>
  <si>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</si>
  <si>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</si>
  <si>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</si>
  <si>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</si>
  <si>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</si>
  <si>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</si>
  <si>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</si>
  <si>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</si>
  <si>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</si>
  <si>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</si>
  <si>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</si>
  <si>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</si>
  <si>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</si>
  <si>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</si>
  <si>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</si>
  <si>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</si>
  <si>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</si>
  <si>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</si>
  <si>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</si>
  <si>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</si>
  <si>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</si>
  <si>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</si>
  <si>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</si>
  <si>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</si>
  <si>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</si>
  <si>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</si>
  <si>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</si>
  <si>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</si>
  <si>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</si>
  <si>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</si>
  <si>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</si>
  <si>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</si>
  <si>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</si>
  <si>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</si>
  <si>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</si>
  <si>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</si>
  <si>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</si>
  <si>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</si>
  <si>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</si>
  <si>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</si>
  <si>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</si>
  <si>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</si>
  <si>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</si>
  <si>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</si>
  <si>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</si>
  <si>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</si>
  <si>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</si>
  <si>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</si>
  <si>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</si>
  <si>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</si>
  <si>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</si>
  <si>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</si>
  <si>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</si>
  <si>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</si>
  <si>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</si>
  <si>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</si>
  <si>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</si>
  <si>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</si>
  <si>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</si>
  <si>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</si>
  <si>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</si>
  <si>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</si>
  <si>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</si>
  <si>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</si>
  <si>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</si>
  <si>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</si>
  <si>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</si>
  <si>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</si>
  <si>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</si>
  <si>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</si>
  <si>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</si>
  <si>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</si>
  <si>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</si>
  <si>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</si>
  <si>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</si>
  <si>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</si>
  <si>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</si>
  <si>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</si>
  <si>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</si>
  <si>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</si>
  <si>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</si>
  <si>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</si>
  <si>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</si>
  <si>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</si>
  <si>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</si>
  <si>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</si>
  <si>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</si>
  <si>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</si>
  <si>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</si>
  <si>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</si>
  <si>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</si>
  <si>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</si>
  <si>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</si>
  <si>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</si>
  <si>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</si>
  <si>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</si>
  <si>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</si>
  <si>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</si>
  <si>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</si>
  <si>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</si>
  <si>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</si>
  <si>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</si>
  <si>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</si>
  <si>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</si>
  <si>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</si>
  <si>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</si>
  <si>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</si>
  <si>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</si>
  <si>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</si>
  <si>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</si>
  <si>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</si>
  <si>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</si>
  <si>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</si>
  <si>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</si>
  <si>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</si>
  <si>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</si>
  <si>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</si>
  <si>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</si>
  <si>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</si>
  <si>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</si>
  <si>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</si>
  <si>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</si>
  <si>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</si>
  <si>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</si>
  <si>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</si>
  <si>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</si>
  <si>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</si>
  <si>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</si>
  <si>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</si>
  <si>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</si>
  <si>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</si>
  <si>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</si>
  <si>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</si>
  <si>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</si>
  <si>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</si>
  <si>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</si>
  <si>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</si>
  <si>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</si>
  <si>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</si>
  <si>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</si>
  <si>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</si>
  <si>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</si>
  <si>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</si>
  <si>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</si>
  <si>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</si>
  <si>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</si>
  <si>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</si>
  <si>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</si>
  <si>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</si>
  <si>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</si>
  <si>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</si>
  <si>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</si>
  <si>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</si>
  <si>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</si>
  <si>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</si>
  <si>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</si>
  <si>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</si>
  <si>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</si>
  <si>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</si>
  <si>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</si>
  <si>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</si>
  <si>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</si>
  <si>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</si>
  <si>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</si>
  <si>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</si>
  <si>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</si>
  <si>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</si>
  <si>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</si>
  <si>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</si>
  <si>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</si>
  <si>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</si>
  <si>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</si>
  <si>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</si>
  <si>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</si>
  <si>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</si>
  <si>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</si>
  <si>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</si>
  <si>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</si>
  <si>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</si>
  <si>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</si>
  <si>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</si>
  <si>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</si>
  <si>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</si>
  <si>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</si>
  <si>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</si>
  <si>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</si>
  <si>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</si>
  <si>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</si>
  <si>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</si>
  <si>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</si>
  <si>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</si>
  <si>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</si>
  <si>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</si>
  <si>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</si>
  <si>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</si>
  <si>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</si>
  <si>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</si>
  <si>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</si>
  <si>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</si>
  <si>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</si>
  <si>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</si>
  <si>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</si>
  <si>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</si>
  <si>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</si>
  <si>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</si>
  <si>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</si>
  <si>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</si>
  <si>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</si>
  <si>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</si>
  <si>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</si>
  <si>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</si>
  <si>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</si>
  <si>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</si>
  <si>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</si>
  <si>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</si>
  <si>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</si>
  <si>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</si>
  <si>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</si>
  <si>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</si>
  <si>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</si>
  <si>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</si>
  <si>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</si>
  <si>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</si>
  <si>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</si>
  <si>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</si>
  <si>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</si>
  <si>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</si>
  <si>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</si>
  <si>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</si>
  <si>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</si>
  <si>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</si>
  <si>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</si>
  <si>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</si>
  <si>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</si>
  <si>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</si>
  <si>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</si>
  <si>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</si>
  <si>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</si>
  <si>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</si>
  <si>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</si>
  <si>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</si>
  <si>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</si>
  <si>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</si>
  <si>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</si>
  <si>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</si>
  <si>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</si>
  <si>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</si>
  <si>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</si>
  <si>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</si>
  <si>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</si>
  <si>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</si>
  <si>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</si>
  <si>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</si>
  <si>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</si>
  <si>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</si>
  <si>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</si>
  <si>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</si>
  <si>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</si>
  <si>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</si>
  <si>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</si>
  <si>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</si>
  <si>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</si>
  <si>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</si>
  <si>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</si>
  <si>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</si>
  <si>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</si>
  <si>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</si>
  <si>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</si>
  <si>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</si>
  <si>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</si>
  <si>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</si>
  <si>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</si>
  <si>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</si>
  <si>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</si>
  <si>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</si>
  <si>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</si>
  <si>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</si>
  <si>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</si>
  <si>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</si>
  <si>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</si>
  <si>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</si>
  <si>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</si>
  <si>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</si>
  <si>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</si>
  <si>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</si>
  <si>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</si>
  <si>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</si>
  <si>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</si>
  <si>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</si>
  <si>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</si>
  <si>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</si>
  <si>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</si>
  <si>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</si>
  <si>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</si>
  <si>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</si>
  <si>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</si>
  <si>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</si>
  <si>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</si>
  <si>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</si>
  <si>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</si>
  <si>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</si>
  <si>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</si>
  <si>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</si>
  <si>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</si>
  <si>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</si>
  <si>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</si>
  <si>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</si>
  <si>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</si>
  <si>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</si>
  <si>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</si>
  <si>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</si>
  <si>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</si>
  <si>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</si>
  <si>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</si>
  <si>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</si>
  <si>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</si>
  <si>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</si>
  <si>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</si>
  <si>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</si>
  <si>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</si>
  <si>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</si>
  <si>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</si>
  <si>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</si>
  <si>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</si>
  <si>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</si>
  <si>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</si>
  <si>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</si>
  <si>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</si>
  <si>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</si>
  <si>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</si>
  <si>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</si>
  <si>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</si>
  <si>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</si>
  <si>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</si>
  <si>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</si>
  <si>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</si>
  <si>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</si>
  <si>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</si>
  <si>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</si>
  <si>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</si>
  <si>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</si>
  <si>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</si>
  <si>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</si>
  <si>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</si>
  <si>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</si>
  <si>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</si>
  <si>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</si>
  <si>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</si>
  <si>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</si>
  <si>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</si>
  <si>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</si>
  <si>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</si>
  <si>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</si>
  <si>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</si>
  <si>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</si>
  <si>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</si>
  <si>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</si>
  <si>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</si>
  <si>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</si>
  <si>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</si>
  <si>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</si>
  <si>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</si>
  <si>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</si>
  <si>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</si>
  <si>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</si>
  <si>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</si>
  <si>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</si>
  <si>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</si>
  <si>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</si>
  <si>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</si>
  <si>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</si>
  <si>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</si>
  <si>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</si>
  <si>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</si>
  <si>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</si>
  <si>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</si>
  <si>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</si>
  <si>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</si>
  <si>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</si>
  <si>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</si>
  <si>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</si>
  <si>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</si>
  <si>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</si>
  <si>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</si>
  <si>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</si>
  <si>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</si>
  <si>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</si>
  <si>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</si>
  <si>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</si>
  <si>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</si>
  <si>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</si>
  <si>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</si>
  <si>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</si>
  <si>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</si>
  <si>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</si>
  <si>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</si>
  <si>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</si>
  <si>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</si>
  <si>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</si>
  <si>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</si>
  <si>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</si>
  <si>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</si>
  <si>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</si>
  <si>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</si>
  <si>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</si>
  <si>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</si>
  <si>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</si>
  <si>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</si>
  <si>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</si>
  <si>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</si>
  <si>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</si>
  <si>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</si>
  <si>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</si>
  <si>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</si>
  <si>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</si>
  <si>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</si>
  <si>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</si>
  <si>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</si>
  <si>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</si>
  <si>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</si>
  <si>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</si>
  <si>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</si>
  <si>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</si>
  <si>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</si>
  <si>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</si>
  <si>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</si>
  <si>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</si>
  <si>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</si>
  <si>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</si>
  <si>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</si>
  <si>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</si>
  <si>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</si>
  <si>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</si>
  <si>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</si>
  <si>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</si>
  <si>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</si>
  <si>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</si>
  <si>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</si>
  <si>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</si>
  <si>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</si>
  <si>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</si>
  <si>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</si>
  <si>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</si>
  <si>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</si>
  <si>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</si>
  <si>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</si>
  <si>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</si>
  <si>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</si>
  <si>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</si>
  <si>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</si>
  <si>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</si>
  <si>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</si>
  <si>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</si>
  <si>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</si>
  <si>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</si>
  <si>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</si>
  <si>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</si>
  <si>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</si>
  <si>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</si>
  <si>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</si>
  <si>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</si>
  <si>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</si>
  <si>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</si>
  <si>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</si>
  <si>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</si>
  <si>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</si>
  <si>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</si>
  <si>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</si>
  <si>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</si>
  <si>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</si>
  <si>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</si>
  <si>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</si>
  <si>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</si>
  <si>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</si>
  <si>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</si>
  <si>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</si>
  <si>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</si>
  <si>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</si>
  <si>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</si>
  <si>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</si>
  <si>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</si>
  <si>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</si>
  <si>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</si>
  <si>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</si>
  <si>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</si>
  <si>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</si>
  <si>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</si>
  <si>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</si>
  <si>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</si>
  <si>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</si>
  <si>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</si>
  <si>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</si>
  <si>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</si>
  <si>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</si>
  <si>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</si>
  <si>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</si>
  <si>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</si>
  <si>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</si>
  <si>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</si>
  <si>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</si>
  <si>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</si>
  <si>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</si>
  <si>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</si>
  <si>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</si>
  <si>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</si>
  <si>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</si>
  <si>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</si>
  <si>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</si>
  <si>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</si>
  <si>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</si>
  <si>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</si>
  <si>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</si>
  <si>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</si>
  <si>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</si>
  <si>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</si>
  <si>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</si>
  <si>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</si>
  <si>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</si>
  <si>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</si>
  <si>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</si>
  <si>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</si>
  <si>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</si>
  <si>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</si>
  <si>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</si>
  <si>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</si>
  <si>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</si>
  <si>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</si>
  <si>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</si>
  <si>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</si>
  <si>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</si>
  <si>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</si>
  <si>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</si>
  <si>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</si>
  <si>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</si>
  <si>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</si>
  <si>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</si>
  <si>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</si>
  <si>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</si>
  <si>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</si>
  <si>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</si>
  <si>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</si>
  <si>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</si>
  <si>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</si>
  <si>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</si>
  <si>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</si>
  <si>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</si>
  <si>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</si>
  <si>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</si>
  <si>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</si>
  <si>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</si>
  <si>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</si>
  <si>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</si>
  <si>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</si>
  <si>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</si>
  <si>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</si>
  <si>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</si>
  <si>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</si>
  <si>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</si>
  <si>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</si>
  <si>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</si>
  <si>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</si>
  <si>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</si>
  <si>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</si>
  <si>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</si>
  <si>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</si>
  <si>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</si>
  <si>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</si>
  <si>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</si>
  <si>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</si>
  <si>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</si>
  <si>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</si>
  <si>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</si>
  <si>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</si>
  <si>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</si>
  <si>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</si>
  <si>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</si>
  <si>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</si>
  <si>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</si>
  <si>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</si>
  <si>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</si>
  <si>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</si>
  <si>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</si>
  <si>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</si>
  <si>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</si>
  <si>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</si>
  <si>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</si>
  <si>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</si>
  <si>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</si>
  <si>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</si>
  <si>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</si>
  <si>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</si>
  <si>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</si>
  <si>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</si>
  <si>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</si>
  <si>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</si>
  <si>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</si>
  <si>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</si>
  <si>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</si>
  <si>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</si>
  <si>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</si>
  <si>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</si>
  <si>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</si>
  <si>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</si>
  <si>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</si>
  <si>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</si>
  <si>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</si>
  <si>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</si>
  <si>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</si>
  <si>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</si>
  <si>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</si>
  <si>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</si>
  <si>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</si>
  <si>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</si>
  <si>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</si>
  <si>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</si>
  <si>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</si>
  <si>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</si>
  <si>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</si>
  <si>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</si>
  <si>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</si>
  <si>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</si>
  <si>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</si>
  <si>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</si>
  <si>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</si>
  <si>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</si>
  <si>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</si>
  <si>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</si>
  <si>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</si>
  <si>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</si>
  <si>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</si>
  <si>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</si>
  <si>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</si>
  <si>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</si>
  <si>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</si>
  <si>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</si>
  <si>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</si>
  <si>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</si>
  <si>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</si>
  <si>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</si>
  <si>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</si>
  <si>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</si>
  <si>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</si>
  <si>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</si>
  <si>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</si>
  <si>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</si>
  <si>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</si>
  <si>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</si>
  <si>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</si>
  <si>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</si>
  <si>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</si>
  <si>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</si>
  <si>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</si>
  <si>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</si>
  <si>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</si>
  <si>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</si>
  <si>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</si>
  <si>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</si>
  <si>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</si>
  <si>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</si>
  <si>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</si>
  <si>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</si>
  <si>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</si>
  <si>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</si>
  <si>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</si>
  <si>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</si>
  <si>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</si>
  <si>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</si>
  <si>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</si>
  <si>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</si>
  <si>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</si>
  <si>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</si>
  <si>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</si>
  <si>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</si>
  <si>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</si>
  <si>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</si>
  <si>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</si>
  <si>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</si>
  <si>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</si>
  <si>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</si>
  <si>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</si>
  <si>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</si>
  <si>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</si>
  <si>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</si>
  <si>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</si>
  <si>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</si>
  <si>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</si>
  <si>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</si>
  <si>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</si>
  <si>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</si>
  <si>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</si>
  <si>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</si>
  <si>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</si>
  <si>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</si>
  <si>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</si>
  <si>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</si>
  <si>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</si>
  <si>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</si>
  <si>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</si>
  <si>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</si>
  <si>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</si>
  <si>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</si>
  <si>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</si>
  <si>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</si>
  <si>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</si>
  <si>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</si>
  <si>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</si>
  <si>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</si>
  <si>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</si>
  <si>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</si>
  <si>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</si>
  <si>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</si>
  <si>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</si>
  <si>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</si>
  <si>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</si>
  <si>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</si>
  <si>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</si>
  <si>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</si>
  <si>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</si>
  <si>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</si>
  <si>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</si>
  <si>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</si>
  <si>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</si>
  <si>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</si>
  <si>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</si>
  <si>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</si>
  <si>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</si>
  <si>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</si>
  <si>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</si>
  <si>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</si>
  <si>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</si>
  <si>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</si>
  <si>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</si>
  <si>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</si>
  <si>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</si>
  <si>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</si>
  <si>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</si>
  <si>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</si>
  <si>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</si>
  <si>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</si>
  <si>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</si>
  <si>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</si>
  <si>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</si>
  <si>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</si>
  <si>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</si>
  <si>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</si>
  <si>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</si>
  <si>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</si>
  <si>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</si>
  <si>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</si>
  <si>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</si>
  <si>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</si>
  <si>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</si>
  <si>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</si>
  <si>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</si>
  <si>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</si>
  <si>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</si>
  <si>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</si>
  <si>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</si>
  <si>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</si>
  <si>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</si>
  <si>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</si>
  <si>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</si>
  <si>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</si>
  <si>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</si>
  <si>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</si>
  <si>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</si>
  <si>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</si>
  <si>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</si>
  <si>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</si>
  <si>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</si>
  <si>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</si>
  <si>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</si>
  <si>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</si>
  <si>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</si>
  <si>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</si>
  <si>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</si>
  <si>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</si>
  <si>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</si>
  <si>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</si>
  <si>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</si>
  <si>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</si>
  <si>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</si>
  <si>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</si>
  <si>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</si>
  <si>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</si>
  <si>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</si>
  <si>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</si>
  <si>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</si>
  <si>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</si>
  <si>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</si>
  <si>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</si>
  <si>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</si>
  <si>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</si>
  <si>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</si>
  <si>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</si>
  <si>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</si>
  <si>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</si>
  <si>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</si>
  <si>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</si>
  <si>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</si>
  <si>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</si>
  <si>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</si>
  <si>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</si>
  <si>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</si>
  <si>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</si>
  <si>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</si>
  <si>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</si>
  <si>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</si>
  <si>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</si>
  <si>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</si>
  <si>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</si>
  <si>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</si>
  <si>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</si>
  <si>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</si>
  <si>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</si>
  <si>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</si>
  <si>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</si>
  <si>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</si>
  <si>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</si>
  <si>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</si>
  <si>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</si>
  <si>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</si>
  <si>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</si>
  <si>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</si>
  <si>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</si>
  <si>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</si>
  <si>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</si>
  <si>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</si>
  <si>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</si>
  <si>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</si>
  <si>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</si>
  <si>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</si>
  <si>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</si>
  <si>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</si>
  <si>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</si>
  <si>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</si>
  <si>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</si>
  <si>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</si>
  <si>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</si>
  <si>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</si>
  <si>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</si>
  <si>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</si>
  <si>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</si>
  <si>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</si>
  <si>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</si>
  <si>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</si>
  <si>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</si>
  <si>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</si>
  <si>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</si>
  <si>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</si>
  <si>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</si>
  <si>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</si>
  <si>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</si>
  <si>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</si>
  <si>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</si>
  <si>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</si>
  <si>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</si>
  <si>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</si>
  <si>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</si>
  <si>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</si>
  <si>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</si>
  <si>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</si>
  <si>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</si>
  <si>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</si>
  <si>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</si>
  <si>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</si>
  <si>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</si>
  <si>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</si>
  <si>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</si>
  <si>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</si>
  <si>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</si>
  <si>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</si>
  <si>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</si>
  <si>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</si>
  <si>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</si>
  <si>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</si>
  <si>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</si>
  <si>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</si>
  <si>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</si>
  <si>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</si>
  <si>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</si>
  <si>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</si>
  <si>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</si>
  <si>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</si>
  <si>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</si>
  <si>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</si>
  <si>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</si>
  <si>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</si>
  <si>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</si>
  <si>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</si>
  <si>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</si>
  <si>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</si>
  <si>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</si>
  <si>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</si>
  <si>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</si>
  <si>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</si>
  <si>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</si>
  <si>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</si>
  <si>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</si>
  <si>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</si>
  <si>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</si>
  <si>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</si>
  <si>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</si>
  <si>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</si>
  <si>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</si>
  <si>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</si>
  <si>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</si>
  <si>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</si>
  <si>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</si>
  <si>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</si>
  <si>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</si>
  <si>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</si>
  <si>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</si>
  <si>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</si>
  <si>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</si>
  <si>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</si>
  <si>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</si>
  <si>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</si>
  <si>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</si>
  <si>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</si>
  <si>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</si>
  <si>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</si>
  <si>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</si>
  <si>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</si>
  <si>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</si>
  <si>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</si>
  <si>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</si>
  <si>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</si>
  <si>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</si>
  <si>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</si>
  <si>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</si>
  <si>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</si>
  <si>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</si>
  <si>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</si>
  <si>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</si>
  <si>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</si>
  <si>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</si>
  <si>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</si>
  <si>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</si>
  <si>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</si>
  <si>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</si>
  <si>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</si>
  <si>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</si>
  <si>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</si>
  <si>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</si>
  <si>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</si>
  <si>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</si>
  <si>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</si>
  <si>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</si>
  <si>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</si>
  <si>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</si>
  <si>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</si>
  <si>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</si>
  <si>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</si>
  <si>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</si>
  <si>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</si>
  <si>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</si>
  <si>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</si>
  <si>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</si>
  <si>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</si>
  <si>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</si>
  <si>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</si>
  <si>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</si>
  <si>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</si>
  <si>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</si>
  <si>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</si>
  <si>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</si>
  <si>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</si>
  <si>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</si>
  <si>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</si>
  <si>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</si>
  <si>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</si>
  <si>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</si>
  <si>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</si>
  <si>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</si>
  <si>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</si>
  <si>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</si>
  <si>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</si>
  <si>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</si>
  <si>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</si>
  <si>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</si>
  <si>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</si>
  <si>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</si>
  <si>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</si>
  <si>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</si>
  <si>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</si>
  <si>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</si>
  <si>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</si>
  <si>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</si>
  <si>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</si>
  <si>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</si>
  <si>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</si>
  <si>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</si>
  <si>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</si>
  <si>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</si>
  <si>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</si>
  <si>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</si>
  <si>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</si>
  <si>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</si>
  <si>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</si>
  <si>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</si>
  <si>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</si>
  <si>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</si>
  <si>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</si>
  <si>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</si>
  <si>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</si>
  <si>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</si>
  <si>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</si>
  <si>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</si>
  <si>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</si>
  <si>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</si>
  <si>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</si>
  <si>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</si>
  <si>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</si>
  <si>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</si>
  <si>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</si>
  <si>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</si>
  <si>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</si>
  <si>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</si>
  <si>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</si>
  <si>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</si>
  <si>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</si>
  <si>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</si>
  <si>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</si>
  <si>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</si>
  <si>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</si>
  <si>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</si>
  <si>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</si>
  <si>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</si>
  <si>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</si>
  <si>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</si>
  <si>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</si>
  <si>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</si>
  <si>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</si>
  <si>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</si>
  <si>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</si>
  <si>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</si>
  <si>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</si>
  <si>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</si>
  <si>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</si>
  <si>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</si>
  <si>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</si>
  <si>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</si>
  <si>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</si>
  <si>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</si>
  <si>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</si>
  <si>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</si>
  <si>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</si>
  <si>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</si>
  <si>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</si>
  <si>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</si>
  <si>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</si>
  <si>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</si>
  <si>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</si>
  <si>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</si>
  <si>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</si>
  <si>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</si>
  <si>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</si>
  <si>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</si>
  <si>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</si>
  <si>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</si>
  <si>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</si>
  <si>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</si>
  <si>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</si>
  <si>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</si>
  <si>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</si>
  <si>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</si>
  <si>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</si>
  <si>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</si>
  <si>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</si>
  <si>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</si>
  <si>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</si>
  <si>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</si>
  <si>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</si>
  <si>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</si>
  <si>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</si>
  <si>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</si>
  <si>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</si>
  <si>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</si>
  <si>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</si>
  <si>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</si>
  <si>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</si>
  <si>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</si>
  <si>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</si>
  <si>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</si>
  <si>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</si>
  <si>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</si>
  <si>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</si>
  <si>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</si>
  <si>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</si>
  <si>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</si>
  <si>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</si>
  <si>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</si>
  <si>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</si>
  <si>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</si>
  <si>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</si>
  <si>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</si>
  <si>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</si>
  <si>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</si>
  <si>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</si>
  <si>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</si>
  <si>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</si>
  <si>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</si>
  <si>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</si>
  <si>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</si>
  <si>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</si>
  <si>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</si>
  <si>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</si>
  <si>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</si>
  <si>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</si>
  <si>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</si>
  <si>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</si>
  <si>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</si>
  <si>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</si>
  <si>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</si>
  <si>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</si>
  <si>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</si>
  <si>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</si>
  <si>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</si>
  <si>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</si>
  <si>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</si>
  <si>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</si>
  <si>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</si>
  <si>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</si>
  <si>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</si>
  <si>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</si>
  <si>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</si>
  <si>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</si>
  <si>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</si>
  <si>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</si>
  <si>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</si>
  <si>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</si>
  <si>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</si>
  <si>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</si>
  <si>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</si>
  <si>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</si>
  <si>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</si>
  <si>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</si>
  <si>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</si>
  <si>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</si>
  <si>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</si>
  <si>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</si>
  <si>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</si>
  <si>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</si>
  <si>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</si>
  <si>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</si>
  <si>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</si>
  <si>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</si>
  <si>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</si>
  <si>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</si>
  <si>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</si>
  <si>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</si>
  <si>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</si>
  <si>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</si>
  <si>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</si>
  <si>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</si>
  <si>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</si>
  <si>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</si>
  <si>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</si>
  <si>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</si>
  <si>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</si>
  <si>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</si>
  <si>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</si>
  <si>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</si>
  <si>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</si>
  <si>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</si>
  <si>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</si>
  <si>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</si>
  <si>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</si>
  <si>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</si>
  <si>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</si>
  <si>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</si>
  <si>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</si>
  <si>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</si>
  <si>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</si>
  <si>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</si>
  <si>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</si>
  <si>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</si>
  <si>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</si>
  <si>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</si>
  <si>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</si>
  <si>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</si>
  <si>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</si>
  <si>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</si>
  <si>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</si>
  <si>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</si>
  <si>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</si>
  <si>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</si>
  <si>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</si>
  <si>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</si>
  <si>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</si>
  <si>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</si>
  <si>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</si>
  <si>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</si>
  <si>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</si>
  <si>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</si>
  <si>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</si>
  <si>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</si>
  <si>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</si>
  <si>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</si>
  <si>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</si>
  <si>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</si>
  <si>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</si>
  <si>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</si>
  <si>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</si>
  <si>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</si>
  <si>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</si>
  <si>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</si>
  <si>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</si>
  <si>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</si>
  <si>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</si>
  <si>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</si>
  <si>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</si>
  <si>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</si>
  <si>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</si>
  <si>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</si>
  <si>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</si>
  <si>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</si>
  <si>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</si>
  <si>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</si>
  <si>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</si>
  <si>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</si>
  <si>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</si>
  <si>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</si>
  <si>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</si>
  <si>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</si>
  <si>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</si>
  <si>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</si>
  <si>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</si>
  <si>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</si>
  <si>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</si>
  <si>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</si>
  <si>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</si>
  <si>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</si>
  <si>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</si>
  <si>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</si>
  <si>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</si>
  <si>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</si>
  <si>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</si>
  <si>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</si>
  <si>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</si>
  <si>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</si>
  <si>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</si>
  <si>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</si>
  <si>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</si>
  <si>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</si>
  <si>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</si>
  <si>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</si>
  <si>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</si>
  <si>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</si>
  <si>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</si>
  <si>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</si>
  <si>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</si>
  <si>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</si>
  <si>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</si>
  <si>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</si>
  <si>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</si>
  <si>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</si>
  <si>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</si>
  <si>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</si>
  <si>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</si>
  <si>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</si>
  <si>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</si>
  <si>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</si>
  <si>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</si>
  <si>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</si>
  <si>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</si>
  <si>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</si>
  <si>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</si>
  <si>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</si>
  <si>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</si>
  <si>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</si>
  <si>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</si>
  <si>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</si>
  <si>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</si>
  <si>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</si>
  <si>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</si>
  <si>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</si>
  <si>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</si>
  <si>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</si>
  <si>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</si>
  <si>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</si>
  <si>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</si>
  <si>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</si>
  <si>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</si>
  <si>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</si>
  <si>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</si>
  <si>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</si>
  <si>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</si>
  <si>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</si>
  <si>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</si>
  <si>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</si>
  <si>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</si>
  <si>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</si>
  <si>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</si>
  <si>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</si>
  <si>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</si>
  <si>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</si>
  <si>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</si>
  <si>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</si>
  <si>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</si>
  <si>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</si>
  <si>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</si>
  <si>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</si>
  <si>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</si>
  <si>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</si>
  <si>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</si>
  <si>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</si>
  <si>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</si>
  <si>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</si>
  <si>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</si>
  <si>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</si>
  <si>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</si>
  <si>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</si>
  <si>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</si>
  <si>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</si>
  <si>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</si>
  <si>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</si>
  <si>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</si>
  <si>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</si>
  <si>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</si>
  <si>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</si>
  <si>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</si>
  <si>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</si>
  <si>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</si>
  <si>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</si>
  <si>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</si>
  <si>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</si>
  <si>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</si>
  <si>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</si>
  <si>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</si>
  <si>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</si>
  <si>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</si>
  <si>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</si>
  <si>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</si>
  <si>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</si>
  <si>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</si>
  <si>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</si>
  <si>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</si>
  <si>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</si>
  <si>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</si>
  <si>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</si>
  <si>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</si>
  <si>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</si>
  <si>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</si>
  <si>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</si>
  <si>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</si>
  <si>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</si>
  <si>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</si>
  <si>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</si>
  <si>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</si>
  <si>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</si>
  <si>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</si>
  <si>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</si>
  <si>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</si>
  <si>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</si>
  <si>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</si>
  <si>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</si>
  <si>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</si>
  <si>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</si>
  <si>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</si>
  <si>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</si>
  <si>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</si>
  <si>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</si>
  <si>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</si>
  <si>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</si>
  <si>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</si>
  <si>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</si>
  <si>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</si>
  <si>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</si>
  <si>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</si>
  <si>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</si>
  <si>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</si>
  <si>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</si>
  <si>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</si>
  <si>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</si>
  <si>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</si>
  <si>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</si>
  <si>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</si>
  <si>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</si>
  <si>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</si>
  <si>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</si>
  <si>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</si>
  <si>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</si>
  <si>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</si>
  <si>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</si>
  <si>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</si>
  <si>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</si>
  <si>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</si>
  <si>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</si>
  <si>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</si>
  <si>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</si>
  <si>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</si>
  <si>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</si>
  <si>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</si>
  <si>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</si>
  <si>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</si>
  <si>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</si>
  <si>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</si>
  <si>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</si>
  <si>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</si>
  <si>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</si>
  <si>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</si>
  <si>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</si>
  <si>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</si>
  <si>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</si>
  <si>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</si>
  <si>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</si>
  <si>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</si>
  <si>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</si>
  <si>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</si>
  <si>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</si>
  <si>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</si>
  <si>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</si>
  <si>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</si>
  <si>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</si>
  <si>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</si>
  <si>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</si>
  <si>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</si>
  <si>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</si>
  <si>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</si>
  <si>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</si>
  <si>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</si>
  <si>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</si>
  <si>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</si>
  <si>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</si>
  <si>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</si>
  <si>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</si>
  <si>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</si>
  <si>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</si>
  <si>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</si>
  <si>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</si>
  <si>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</si>
  <si>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</si>
  <si>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</si>
  <si>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</si>
  <si>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</si>
  <si>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</si>
  <si>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</si>
  <si>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</si>
  <si>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</si>
  <si>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</si>
  <si>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</si>
  <si>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</si>
  <si>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</si>
  <si>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</si>
  <si>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</si>
  <si>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</si>
  <si>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</si>
  <si>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</si>
  <si>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</si>
  <si>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</si>
  <si>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</si>
  <si>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</si>
  <si>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</si>
  <si>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</si>
  <si>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</si>
  <si>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</si>
  <si>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</si>
  <si>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</si>
  <si>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</si>
  <si>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</si>
  <si>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</si>
  <si>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</si>
  <si>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</si>
  <si>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</si>
  <si>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</si>
  <si>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</si>
  <si>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</si>
  <si>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</si>
  <si>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</si>
  <si>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</si>
  <si>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</si>
  <si>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</si>
  <si>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</si>
  <si>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</si>
  <si>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</si>
  <si>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</si>
  <si>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</si>
  <si>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</si>
  <si>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</si>
  <si>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</si>
  <si>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</si>
  <si>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</si>
  <si>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</si>
  <si>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</si>
  <si>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</si>
  <si>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</si>
  <si>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</si>
  <si>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</si>
  <si>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</si>
  <si>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</si>
  <si>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</si>
  <si>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</si>
  <si>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</si>
  <si>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</si>
  <si>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</si>
  <si>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</si>
  <si>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</si>
  <si>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</si>
  <si>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</si>
  <si>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</si>
  <si>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</si>
  <si>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</si>
  <si>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</si>
  <si>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</si>
  <si>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</si>
  <si>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</si>
  <si>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</si>
  <si>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</si>
  <si>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</si>
  <si>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</si>
  <si>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</si>
  <si>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</si>
  <si>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</si>
  <si>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</si>
  <si>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</si>
  <si>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</si>
  <si>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</si>
  <si>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</si>
  <si>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</si>
  <si>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</si>
  <si>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</si>
  <si>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</si>
  <si>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</si>
  <si>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</si>
  <si>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</si>
  <si>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</si>
  <si>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</si>
  <si>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</si>
  <si>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</si>
  <si>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</si>
  <si>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</si>
  <si>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</si>
  <si>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</si>
  <si>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</si>
  <si>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</si>
  <si>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</si>
  <si>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</si>
  <si>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</si>
  <si>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</si>
  <si>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</si>
  <si>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</si>
  <si>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</si>
  <si>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</si>
  <si>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</si>
  <si>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</si>
  <si>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</si>
  <si>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</si>
  <si>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</si>
  <si>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</si>
  <si>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</si>
  <si>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</si>
  <si>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</si>
  <si>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</si>
  <si>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</si>
  <si>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</si>
  <si>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</si>
  <si>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</si>
  <si>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</si>
  <si>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</si>
  <si>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</si>
  <si>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</si>
  <si>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</si>
  <si>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</si>
  <si>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</si>
  <si>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</si>
  <si>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</si>
  <si>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</si>
  <si>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</si>
  <si>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</si>
  <si>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</si>
  <si>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</si>
  <si>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</si>
  <si>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</si>
  <si>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</si>
  <si>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</si>
  <si>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</si>
  <si>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</si>
  <si>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</si>
  <si>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</si>
  <si>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</si>
  <si>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</si>
  <si>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</si>
  <si>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</si>
  <si>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</si>
  <si>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</si>
  <si>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</si>
  <si>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</si>
  <si>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</si>
  <si>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</si>
  <si>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</si>
  <si>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</si>
  <si>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</si>
  <si>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</si>
  <si>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</si>
  <si>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</si>
  <si>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</si>
  <si>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</si>
  <si>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</si>
  <si>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</si>
  <si>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</si>
  <si>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</si>
  <si>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</si>
  <si>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</si>
  <si>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</si>
  <si>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</si>
  <si>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</si>
  <si>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</si>
  <si>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</si>
  <si>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</si>
  <si>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</si>
  <si>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</si>
  <si>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</si>
  <si>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</si>
  <si>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</si>
  <si>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</si>
  <si>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</si>
  <si>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</si>
  <si>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</si>
  <si>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</si>
  <si>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</si>
  <si>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</si>
  <si>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</si>
  <si>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</si>
  <si>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</si>
  <si>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</si>
  <si>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</si>
  <si>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</si>
  <si>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</si>
  <si>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</si>
  <si>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</si>
  <si>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</si>
  <si>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</si>
  <si>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</si>
  <si>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</si>
  <si>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</si>
  <si>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</si>
  <si>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</si>
  <si>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</si>
  <si>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</si>
  <si>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</si>
  <si>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</si>
  <si>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</si>
  <si>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</si>
  <si>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</si>
  <si>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</si>
  <si>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</si>
  <si>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</si>
  <si>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</si>
  <si>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</si>
  <si>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</si>
  <si>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</si>
  <si>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</si>
  <si>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</si>
  <si>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</si>
  <si>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</si>
  <si>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</si>
  <si>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</si>
  <si>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</si>
  <si>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</si>
  <si>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</si>
  <si>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</si>
  <si>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</si>
  <si>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</si>
  <si>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</si>
  <si>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</si>
  <si>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</si>
  <si>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</si>
  <si>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</si>
  <si>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</si>
  <si>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</si>
  <si>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</si>
  <si>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</si>
  <si>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</si>
  <si>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</si>
  <si>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</si>
  <si>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</si>
  <si>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</si>
  <si>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</si>
  <si>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</si>
  <si>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</si>
  <si>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</si>
  <si>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</si>
  <si>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</si>
  <si>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</si>
  <si>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</si>
  <si>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</si>
  <si>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</si>
  <si>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</si>
  <si>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</si>
  <si>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</si>
  <si>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</si>
  <si>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</si>
  <si>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</si>
  <si>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</si>
  <si>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</si>
  <si>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</si>
  <si>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</si>
  <si>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</si>
  <si>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</si>
  <si>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</si>
  <si>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</si>
  <si>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</si>
  <si>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</si>
  <si>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</si>
  <si>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</si>
  <si>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</si>
  <si>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</si>
  <si>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</si>
  <si>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</si>
  <si>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</si>
  <si>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</si>
  <si>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</si>
  <si>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</si>
  <si>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</si>
  <si>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</si>
  <si>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</si>
  <si>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</si>
  <si>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</si>
  <si>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</si>
  <si>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</si>
  <si>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</si>
  <si>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</si>
  <si>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</si>
  <si>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</si>
  <si>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</si>
  <si>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</si>
  <si>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</si>
  <si>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</si>
  <si>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</si>
  <si>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</si>
  <si>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</si>
  <si>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</si>
  <si>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</si>
  <si>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</si>
  <si>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</si>
  <si>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</si>
  <si>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</si>
  <si>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</si>
  <si>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</si>
  <si>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</si>
  <si>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</si>
  <si>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</si>
  <si>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</si>
  <si>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</si>
  <si>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</si>
  <si>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</si>
  <si>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</si>
  <si>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</si>
  <si>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</si>
  <si>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</si>
  <si>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</si>
  <si>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</si>
  <si>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</si>
  <si>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</si>
  <si>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</si>
  <si>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</si>
  <si>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</si>
  <si>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</si>
  <si>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</si>
  <si>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</si>
  <si>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</si>
  <si>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</si>
  <si>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</si>
  <si>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</si>
  <si>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</si>
  <si>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</si>
  <si>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</si>
  <si>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</si>
  <si>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</si>
  <si>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</si>
  <si>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</si>
  <si>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</si>
  <si>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</si>
  <si>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</si>
  <si>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</si>
  <si>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</si>
  <si>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</si>
  <si>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</si>
  <si>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</si>
  <si>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</si>
  <si>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</si>
  <si>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</si>
  <si>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</si>
  <si>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</si>
  <si>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</si>
  <si>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</si>
  <si>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</si>
  <si>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</si>
  <si>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</si>
  <si>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</si>
  <si>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</si>
  <si>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</si>
  <si>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</si>
  <si>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</si>
  <si>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</si>
  <si>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</si>
  <si>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</si>
  <si>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</si>
  <si>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</si>
  <si>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</si>
  <si>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</si>
  <si>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</si>
  <si>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</si>
  <si>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</si>
  <si>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</si>
  <si>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</si>
  <si>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</si>
  <si>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</si>
  <si>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</si>
  <si>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</si>
  <si>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</si>
  <si>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</si>
  <si>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</si>
  <si>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</si>
  <si>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</si>
  <si>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</si>
  <si>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</si>
  <si>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</si>
  <si>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</si>
  <si>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</si>
  <si>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</si>
  <si>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</si>
  <si>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</si>
  <si>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</si>
  <si>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</si>
  <si>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</si>
  <si>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</si>
  <si>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</si>
  <si>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</si>
  <si>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</si>
  <si>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</si>
  <si>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</si>
  <si>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</si>
  <si>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</si>
  <si>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</si>
  <si>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</si>
  <si>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</si>
  <si>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</si>
  <si>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</si>
  <si>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</si>
  <si>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</si>
  <si>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</si>
  <si>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</si>
  <si>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</si>
  <si>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</si>
  <si>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</si>
  <si>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</si>
  <si>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</si>
  <si>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</si>
  <si>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</si>
  <si>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</si>
  <si>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</si>
  <si>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</si>
  <si>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</si>
  <si>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</si>
  <si>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</si>
  <si>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</si>
  <si>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</si>
  <si>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</si>
  <si>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</si>
  <si>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</si>
  <si>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</si>
  <si>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</si>
  <si>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</si>
  <si>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</si>
  <si>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</si>
  <si>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</si>
  <si>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</si>
  <si>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</si>
  <si>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</si>
  <si>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</si>
  <si>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</si>
  <si>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</si>
  <si>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</si>
  <si>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</si>
  <si>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</si>
  <si>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</si>
  <si>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</si>
  <si>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</si>
  <si>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</si>
  <si>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</si>
  <si>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</si>
  <si>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</si>
  <si>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</si>
  <si>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</si>
  <si>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</si>
  <si>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</si>
  <si>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</si>
  <si>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</si>
  <si>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</si>
  <si>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</si>
  <si>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</si>
  <si>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</si>
  <si>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</si>
  <si>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</si>
  <si>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</si>
  <si>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</si>
  <si>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</si>
  <si>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</si>
  <si>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</si>
  <si>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</si>
  <si>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</si>
  <si>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</si>
  <si>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</si>
  <si>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</si>
  <si>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</si>
  <si>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</si>
  <si>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</si>
  <si>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</si>
  <si>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</si>
  <si>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</si>
  <si>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</si>
  <si>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</si>
  <si>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</si>
  <si>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</si>
  <si>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</si>
  <si>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</si>
  <si>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</si>
  <si>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</si>
  <si>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</si>
  <si>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</si>
  <si>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</si>
  <si>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</si>
  <si>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</si>
  <si>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</si>
  <si>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</si>
  <si>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</si>
  <si>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</si>
  <si>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</si>
  <si>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</si>
  <si>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</si>
  <si>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</si>
  <si>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</si>
  <si>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</si>
  <si>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</si>
  <si>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</si>
  <si>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</si>
  <si>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</si>
  <si>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</si>
  <si>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</si>
  <si>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</si>
  <si>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</si>
  <si>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</si>
  <si>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</si>
  <si>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</si>
  <si>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</si>
  <si>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</si>
  <si>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</si>
  <si>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</si>
  <si>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</si>
  <si>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</si>
  <si>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</si>
  <si>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</si>
  <si>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</si>
  <si>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</si>
  <si>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</si>
  <si>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</si>
  <si>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</si>
  <si>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</si>
  <si>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</si>
  <si>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</si>
  <si>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</si>
  <si>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</si>
  <si>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</si>
  <si>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</si>
  <si>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</si>
  <si>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</si>
  <si>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</si>
  <si>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</si>
  <si>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</si>
  <si>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</si>
  <si>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</si>
  <si>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</si>
  <si>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</si>
  <si>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</si>
  <si>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</si>
  <si>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</si>
  <si>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</si>
  <si>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</si>
  <si>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</si>
  <si>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</si>
  <si>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</si>
  <si>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</si>
  <si>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</si>
  <si>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</si>
  <si>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</si>
  <si>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</si>
  <si>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</si>
  <si>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</si>
  <si>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</si>
  <si>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</si>
  <si>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</si>
  <si>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</si>
  <si>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</si>
  <si>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</si>
  <si>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</si>
  <si>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</si>
  <si>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</si>
  <si>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</si>
  <si>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</si>
  <si>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</si>
  <si>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</si>
  <si>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</si>
  <si>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</si>
  <si>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</si>
  <si>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</si>
  <si>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</si>
  <si>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</si>
  <si>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</si>
  <si>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</si>
  <si>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</si>
  <si>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</si>
  <si>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</si>
  <si>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</si>
  <si>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</si>
  <si>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</si>
  <si>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</si>
  <si>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</si>
  <si>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</si>
  <si>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</si>
  <si>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</si>
  <si>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</si>
  <si>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</si>
  <si>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</si>
  <si>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</si>
  <si>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</si>
  <si>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</si>
  <si>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</si>
  <si>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</si>
  <si>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</si>
  <si>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</si>
  <si>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</si>
  <si>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</si>
  <si>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</si>
  <si>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</si>
  <si>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</si>
  <si>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</si>
  <si>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</si>
  <si>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</si>
  <si>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</si>
  <si>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</si>
  <si>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</si>
  <si>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</si>
  <si>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</si>
  <si>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</si>
  <si>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</si>
  <si>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</si>
  <si>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</si>
  <si>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</si>
  <si>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</si>
  <si>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</si>
  <si>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</si>
  <si>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</si>
  <si>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</si>
  <si>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</si>
  <si>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</si>
  <si>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</si>
  <si>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</si>
  <si>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</si>
  <si>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</si>
  <si>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</si>
  <si>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</si>
  <si>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</si>
  <si>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</si>
  <si>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</si>
  <si>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</si>
  <si>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</si>
  <si>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</si>
  <si>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</si>
  <si>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</si>
  <si>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</si>
  <si>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</si>
  <si>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</si>
  <si>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</si>
  <si>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</si>
  <si>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</si>
  <si>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</si>
  <si>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</si>
  <si>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</si>
  <si>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</si>
  <si>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</si>
  <si>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</si>
  <si>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</si>
  <si>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</si>
  <si>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</si>
  <si>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</si>
  <si>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</si>
  <si>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</si>
  <si>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</si>
  <si>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</si>
  <si>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</si>
  <si>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</si>
  <si>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</si>
  <si>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</si>
  <si>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</si>
  <si>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</si>
  <si>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</si>
  <si>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</si>
  <si>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</si>
  <si>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</si>
  <si>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</si>
  <si>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</si>
  <si>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</si>
  <si>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</si>
  <si>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</si>
  <si>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</si>
  <si>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</si>
  <si>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</si>
  <si>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</si>
  <si>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</si>
  <si>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</si>
  <si>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</si>
  <si>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</si>
  <si>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</si>
  <si>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</si>
  <si>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</si>
  <si>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</si>
  <si>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</si>
  <si>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</si>
  <si>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</si>
  <si>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</si>
  <si>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</si>
  <si>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</si>
  <si>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</si>
  <si>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</si>
  <si>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</si>
  <si>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</si>
  <si>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</si>
  <si>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</si>
  <si>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</si>
  <si>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</si>
  <si>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</si>
  <si>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</si>
  <si>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</si>
  <si>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</si>
  <si>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</si>
  <si>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</si>
  <si>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</si>
  <si>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</si>
  <si>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</si>
  <si>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</si>
  <si>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</si>
  <si>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</si>
  <si>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</si>
  <si>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</si>
  <si>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</si>
  <si>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</si>
  <si>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</si>
  <si>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</si>
  <si>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</si>
  <si>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</si>
  <si>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</si>
  <si>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</si>
  <si>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</si>
  <si>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</si>
  <si>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</si>
  <si>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</si>
  <si>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</si>
  <si>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</si>
  <si>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</si>
  <si>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</si>
  <si>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</si>
  <si>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</si>
  <si>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</si>
  <si>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</si>
  <si>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</si>
  <si>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</si>
  <si>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</si>
  <si>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</si>
  <si>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</si>
  <si>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</si>
  <si>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</si>
  <si>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</si>
  <si>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</si>
  <si>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</si>
  <si>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</si>
  <si>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</si>
  <si>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</si>
  <si>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</si>
  <si>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</si>
  <si>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</si>
  <si>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</si>
  <si>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</si>
  <si>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</si>
  <si>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</si>
  <si>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</si>
  <si>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</si>
  <si>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</si>
  <si>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</si>
  <si>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</si>
  <si>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</si>
  <si>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</si>
  <si>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</si>
  <si>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</si>
  <si>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</si>
  <si>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</si>
  <si>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</si>
  <si>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</si>
  <si>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</si>
  <si>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</si>
  <si>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</si>
  <si>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</si>
  <si>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</si>
  <si>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</si>
  <si>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</si>
  <si>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</si>
  <si>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</si>
  <si>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</si>
  <si>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</si>
  <si>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</si>
  <si>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</si>
  <si>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</si>
  <si>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</si>
  <si>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</si>
  <si>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</si>
  <si>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</si>
  <si>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</si>
  <si>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</si>
  <si>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</si>
  <si>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</si>
  <si>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</si>
  <si>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</si>
  <si>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</si>
  <si>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</si>
  <si>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</si>
  <si>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</si>
  <si>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</si>
  <si>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</si>
  <si>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</si>
  <si>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</si>
  <si>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</si>
  <si>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</si>
  <si>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</si>
  <si>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</si>
  <si>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</si>
  <si>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</si>
  <si>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</si>
  <si>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</si>
  <si>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</si>
  <si>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</si>
  <si>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</si>
  <si>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</si>
  <si>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</si>
  <si>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</si>
  <si>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</si>
  <si>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</si>
  <si>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</si>
  <si>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</si>
  <si>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</si>
  <si>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</si>
  <si>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</si>
  <si>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</si>
  <si>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</si>
  <si>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</si>
  <si>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</si>
  <si>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</si>
  <si>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</si>
  <si>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</si>
  <si>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</si>
  <si>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</si>
  <si>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</si>
  <si>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</si>
  <si>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</si>
  <si>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</si>
  <si>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</si>
  <si>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</si>
  <si>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</si>
  <si>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</si>
  <si>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</si>
  <si>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</si>
  <si>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</si>
  <si>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</si>
  <si>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</si>
  <si>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</si>
  <si>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</si>
  <si>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</si>
  <si>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</si>
  <si>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</si>
  <si>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</si>
  <si>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</si>
  <si>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</si>
  <si>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</si>
  <si>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</si>
  <si>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</si>
  <si>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</si>
  <si>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</si>
  <si>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</si>
  <si>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</si>
  <si>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</si>
  <si>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</si>
  <si>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</si>
  <si>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</si>
  <si>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</si>
  <si>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</si>
  <si>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</si>
  <si>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</si>
  <si>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</si>
  <si>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</si>
  <si>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</si>
  <si>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</si>
  <si>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</si>
  <si>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</si>
  <si>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</si>
  <si>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</si>
  <si>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</si>
  <si>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</si>
  <si>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</si>
  <si>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</si>
  <si>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</si>
  <si>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</si>
  <si>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</si>
  <si>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</si>
  <si>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</si>
  <si>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</si>
  <si>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</si>
  <si>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</si>
  <si>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</si>
  <si>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</si>
  <si>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</si>
  <si>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</si>
  <si>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</si>
  <si>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</si>
  <si>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</si>
  <si>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</si>
  <si>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</si>
  <si>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</si>
  <si>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</si>
  <si>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</si>
  <si>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</si>
  <si>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</si>
  <si>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</si>
  <si>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</si>
  <si>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</si>
  <si>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</si>
  <si>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</si>
  <si>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</si>
  <si>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</si>
  <si>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</si>
  <si>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</si>
  <si>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</si>
  <si>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</si>
  <si>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</si>
  <si>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</si>
  <si>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</si>
  <si>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</si>
  <si>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</si>
  <si>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</si>
  <si>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</si>
  <si>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</si>
  <si>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</si>
  <si>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</si>
  <si>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</si>
  <si>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</si>
  <si>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</si>
  <si>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</si>
  <si>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</si>
  <si>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</si>
  <si>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</si>
  <si>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</si>
  <si>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</si>
  <si>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</si>
  <si>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</si>
  <si>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</si>
  <si>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</si>
  <si>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</si>
  <si>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</si>
  <si>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</si>
  <si>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</si>
  <si>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</si>
  <si>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</si>
  <si>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</si>
  <si>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</si>
  <si>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</si>
  <si>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</si>
  <si>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</si>
  <si>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</si>
  <si>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</si>
  <si>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</si>
  <si>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</si>
  <si>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</si>
  <si>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</si>
  <si>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</si>
  <si>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</si>
  <si>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</si>
  <si>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</si>
  <si>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</si>
  <si>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</si>
  <si>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</si>
  <si>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</si>
  <si>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</si>
  <si>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</si>
  <si>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</si>
  <si>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</si>
  <si>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</si>
  <si>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</si>
  <si>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</si>
  <si>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</si>
  <si>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</si>
  <si>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</si>
  <si>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</si>
  <si>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</si>
  <si>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</si>
  <si>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</si>
  <si>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</si>
  <si>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</si>
  <si>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</si>
  <si>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</si>
  <si>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</si>
  <si>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</si>
  <si>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</si>
  <si>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</si>
  <si>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</si>
  <si>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</si>
  <si>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</si>
  <si>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</si>
  <si>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</si>
  <si>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</si>
  <si>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</si>
  <si>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</si>
  <si>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</si>
  <si>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</si>
  <si>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</si>
  <si>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</si>
  <si>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</si>
  <si>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</si>
  <si>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</si>
  <si>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</si>
  <si>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</si>
  <si>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</si>
  <si>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</si>
  <si>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</si>
  <si>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</si>
  <si>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</si>
  <si>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</si>
  <si>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</si>
  <si>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</si>
  <si>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</si>
  <si>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</si>
  <si>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</si>
  <si>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</si>
  <si>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</si>
  <si>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</si>
  <si>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</si>
  <si>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</si>
  <si>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</si>
  <si>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</si>
  <si>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</si>
  <si>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</si>
  <si>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</si>
  <si>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</si>
  <si>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</si>
  <si>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</si>
  <si>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</si>
  <si>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</si>
  <si>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</si>
  <si>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</si>
  <si>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</si>
  <si>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</si>
  <si>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</si>
  <si>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</si>
  <si>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</si>
  <si>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</si>
  <si>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</si>
  <si>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</si>
  <si>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</si>
  <si>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</si>
  <si>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</si>
  <si>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</si>
  <si>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</si>
  <si>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</si>
  <si>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</si>
  <si>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</si>
  <si>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</si>
  <si>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</si>
  <si>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</si>
  <si>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</si>
  <si>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</si>
  <si>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</si>
  <si>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</si>
  <si>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</si>
  <si>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</si>
  <si>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</si>
  <si>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</si>
  <si>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</si>
  <si>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</si>
  <si>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</si>
  <si>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</si>
  <si>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</si>
  <si>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</si>
  <si>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</si>
  <si>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</si>
  <si>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</si>
  <si>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</si>
  <si>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</si>
  <si>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</si>
  <si>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</si>
  <si>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</si>
  <si>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</si>
  <si>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</si>
  <si>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</si>
  <si>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</si>
  <si>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</si>
  <si>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</si>
  <si>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</si>
  <si>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</si>
  <si>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</si>
  <si>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</si>
  <si>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</si>
  <si>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</si>
  <si>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</si>
  <si>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</si>
  <si>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</si>
  <si>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</si>
  <si>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</si>
  <si>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</si>
  <si>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</si>
  <si>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</si>
  <si>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</si>
  <si>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</si>
  <si>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</si>
  <si>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</si>
  <si>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</si>
  <si>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</si>
  <si>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</si>
  <si>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</si>
  <si>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</si>
  <si>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</si>
  <si>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</si>
  <si>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</si>
  <si>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</si>
  <si>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</si>
  <si>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</si>
  <si>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</si>
  <si>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</si>
  <si>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</si>
  <si>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</si>
  <si>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</si>
  <si>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</si>
  <si>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</si>
  <si>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</si>
  <si>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</si>
  <si>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</si>
  <si>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</si>
  <si>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</si>
  <si>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</si>
  <si>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</si>
  <si>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</si>
  <si>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</si>
  <si>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</si>
  <si>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</si>
  <si>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</si>
  <si>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</si>
  <si>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</si>
  <si>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</si>
  <si>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</si>
  <si>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</si>
  <si>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</si>
  <si>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</si>
  <si>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</si>
  <si>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</si>
  <si>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</si>
  <si>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</si>
  <si>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</si>
  <si>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</si>
  <si>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</si>
  <si>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</si>
  <si>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</si>
  <si>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</si>
  <si>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</si>
  <si>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</si>
  <si>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</si>
  <si>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</si>
  <si>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</si>
  <si>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</si>
  <si>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</si>
  <si>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</si>
  <si>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</si>
  <si>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</si>
  <si>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</si>
  <si>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</si>
  <si>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</si>
  <si>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</si>
  <si>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</si>
  <si>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</si>
  <si>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</si>
  <si>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</si>
  <si>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</si>
  <si>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</si>
  <si>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</si>
  <si>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</si>
  <si>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</si>
  <si>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</si>
  <si>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</si>
  <si>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</si>
  <si>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</si>
  <si>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</si>
  <si>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</si>
  <si>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</si>
  <si>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</si>
  <si>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</si>
  <si>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</si>
  <si>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</si>
  <si>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</si>
  <si>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</si>
  <si>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</si>
  <si>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</si>
  <si>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</si>
  <si>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</si>
  <si>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</si>
  <si>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</si>
  <si>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</si>
  <si>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</si>
  <si>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</si>
  <si>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</si>
  <si>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</si>
  <si>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</si>
  <si>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</si>
  <si>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</si>
  <si>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</si>
  <si>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</si>
  <si>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</si>
  <si>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</si>
  <si>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</si>
  <si>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</si>
  <si>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</si>
  <si>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</si>
  <si>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</si>
  <si>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</si>
  <si>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</si>
  <si>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</si>
  <si>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</si>
  <si>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</si>
  <si>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</si>
  <si>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</si>
  <si>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</si>
  <si>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</si>
  <si>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</si>
  <si>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</si>
  <si>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</si>
  <si>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</si>
  <si>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</si>
  <si>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</si>
  <si>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</si>
  <si>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</si>
  <si>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</si>
  <si>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</si>
  <si>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</si>
  <si>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</si>
  <si>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</si>
  <si>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</si>
  <si>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</si>
  <si>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</si>
  <si>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</si>
  <si>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</si>
  <si>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</si>
  <si>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</si>
  <si>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</si>
  <si>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</si>
  <si>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</si>
  <si>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</si>
  <si>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</si>
  <si>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</si>
  <si>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</si>
  <si>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</si>
  <si>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</si>
  <si>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</si>
  <si>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</si>
  <si>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</si>
  <si>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</si>
  <si>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</si>
  <si>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</si>
  <si>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</si>
  <si>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</si>
  <si>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</si>
  <si>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</si>
  <si>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</si>
  <si>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</si>
  <si>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</si>
  <si>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</si>
  <si>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</si>
  <si>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</si>
  <si>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</si>
  <si>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</si>
  <si>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</si>
  <si>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</si>
  <si>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</si>
  <si>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</si>
  <si>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</si>
  <si>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</si>
  <si>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</si>
  <si>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</si>
  <si>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</si>
  <si>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</si>
  <si>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</si>
  <si>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</si>
  <si>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</si>
  <si>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</si>
  <si>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</si>
  <si>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</si>
  <si>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</si>
  <si>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</si>
  <si>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</si>
  <si>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</si>
  <si>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</si>
  <si>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</si>
  <si>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</si>
  <si>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</si>
  <si>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</si>
  <si>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</si>
  <si>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</si>
  <si>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</si>
  <si>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</si>
  <si>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</si>
  <si>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</si>
  <si>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</si>
  <si>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</si>
  <si>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</si>
  <si>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</si>
  <si>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</si>
  <si>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</si>
  <si>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</si>
  <si>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</si>
  <si>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</si>
  <si>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</si>
  <si>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</si>
  <si>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</si>
  <si>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</si>
  <si>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</si>
  <si>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</si>
  <si>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</si>
  <si>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</si>
  <si>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</si>
  <si>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</si>
  <si>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</si>
  <si>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</si>
  <si>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</si>
  <si>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</si>
  <si>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</si>
  <si>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</si>
  <si>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</si>
  <si>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</si>
  <si>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</si>
  <si>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</si>
  <si>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</si>
  <si>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</si>
  <si>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</si>
  <si>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</si>
  <si>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</si>
  <si>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</si>
  <si>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</si>
  <si>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</si>
  <si>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</si>
  <si>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</si>
  <si>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</si>
  <si>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</si>
  <si>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</si>
  <si>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</si>
  <si>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</si>
  <si>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</si>
  <si>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</si>
  <si>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</si>
  <si>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</si>
  <si>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</si>
  <si>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</si>
  <si>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</si>
  <si>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</si>
  <si>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</si>
  <si>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</si>
  <si>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</si>
  <si>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</si>
  <si>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</si>
  <si>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</si>
  <si>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</si>
  <si>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</si>
  <si>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</si>
  <si>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</si>
  <si>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</si>
  <si>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</si>
  <si>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</si>
  <si>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</si>
  <si>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</si>
  <si>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</si>
  <si>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</si>
  <si>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</si>
  <si>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</si>
  <si>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</si>
  <si>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</si>
  <si>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</si>
  <si>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</si>
  <si>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</si>
  <si>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</si>
  <si>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</si>
  <si>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</si>
  <si>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</si>
  <si>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</si>
  <si>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</si>
  <si>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</si>
  <si>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</si>
  <si>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</si>
  <si>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</si>
  <si>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</si>
  <si>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</si>
  <si>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</si>
  <si>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</si>
  <si>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</si>
  <si>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</si>
  <si>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</si>
  <si>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</si>
  <si>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</si>
  <si>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</si>
  <si>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</si>
  <si>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</si>
  <si>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</si>
  <si>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</si>
  <si>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</si>
  <si>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</si>
  <si>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</si>
  <si>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</si>
  <si>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</si>
  <si>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</si>
  <si>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</si>
  <si>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</si>
  <si>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</si>
  <si>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</si>
  <si>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</si>
  <si>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</si>
  <si>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</si>
  <si>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</si>
  <si>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</si>
  <si>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</si>
  <si>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</si>
  <si>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</si>
  <si>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</si>
  <si>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</si>
  <si>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</si>
  <si>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</si>
  <si>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</si>
  <si>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</si>
  <si>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</si>
  <si>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</si>
  <si>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</si>
  <si>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</si>
  <si>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</si>
  <si>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</si>
  <si>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</si>
  <si>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</si>
  <si>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</si>
  <si>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</si>
  <si>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</si>
  <si>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</si>
  <si>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</si>
  <si>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</si>
  <si>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</si>
  <si>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</si>
  <si>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</si>
  <si>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</si>
  <si>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</si>
  <si>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</si>
  <si>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</si>
  <si>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</si>
  <si>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</si>
  <si>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</si>
  <si>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</si>
  <si>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</si>
  <si>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</si>
  <si>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</si>
  <si>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</si>
  <si>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</si>
  <si>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</si>
  <si>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</si>
  <si>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</si>
  <si>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</si>
  <si>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</si>
  <si>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</si>
  <si>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</si>
  <si>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</si>
  <si>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</si>
  <si>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</si>
  <si>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</si>
  <si>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</si>
  <si>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</si>
  <si>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</si>
  <si>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</si>
  <si>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</si>
  <si>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</si>
  <si>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</si>
  <si>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</si>
  <si>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</si>
  <si>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</si>
  <si>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</si>
  <si>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</si>
  <si>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</si>
  <si>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</si>
  <si>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</si>
  <si>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</si>
  <si>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</si>
  <si>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</si>
  <si>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</si>
  <si>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</si>
  <si>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</si>
  <si>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</si>
  <si>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</si>
  <si>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</si>
  <si>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</si>
  <si>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</si>
  <si>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</si>
  <si>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</si>
  <si>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</si>
  <si>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</si>
  <si>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</si>
  <si>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</si>
  <si>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</si>
  <si>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</si>
  <si>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</si>
  <si>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</si>
  <si>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</si>
  <si>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</si>
  <si>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</si>
  <si>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</si>
  <si>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</si>
  <si>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</si>
  <si>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</si>
  <si>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</si>
  <si>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</si>
  <si>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</si>
  <si>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</si>
  <si>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</si>
  <si>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</si>
  <si>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</si>
  <si>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</si>
  <si>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</si>
  <si>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</si>
  <si>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</si>
  <si>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</si>
  <si>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</si>
  <si>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</si>
  <si>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</si>
  <si>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</si>
  <si>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</si>
  <si>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</si>
  <si>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</si>
  <si>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</si>
  <si>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</si>
  <si>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</si>
  <si>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</si>
  <si>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</si>
  <si>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</si>
  <si>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</si>
  <si>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</si>
  <si>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</si>
  <si>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</si>
  <si>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</si>
  <si>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</si>
  <si>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</si>
  <si>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</si>
  <si>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</si>
  <si>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</si>
  <si>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</si>
  <si>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</si>
  <si>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</si>
  <si>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</si>
  <si>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</si>
  <si>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</si>
  <si>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</si>
  <si>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</si>
  <si>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</si>
  <si>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</si>
  <si>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</si>
  <si>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</si>
  <si>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</si>
  <si>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</si>
  <si>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</si>
  <si>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</si>
  <si>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</si>
  <si>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</si>
  <si>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</si>
  <si>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</si>
  <si>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</si>
  <si>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</si>
  <si>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</si>
  <si>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</si>
  <si>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</si>
  <si>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</si>
  <si>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</si>
  <si>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</si>
  <si>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</si>
  <si>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</si>
  <si>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</si>
  <si>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</si>
  <si>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</si>
  <si>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</si>
  <si>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</si>
  <si>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</si>
  <si>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</si>
  <si>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</si>
  <si>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</si>
  <si>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</si>
  <si>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</si>
  <si>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</si>
  <si>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</si>
  <si>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</si>
  <si>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</si>
  <si>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</si>
  <si>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</si>
  <si>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</si>
  <si>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</si>
  <si>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</si>
  <si>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</si>
  <si>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</si>
  <si>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</si>
  <si>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</si>
  <si>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</si>
  <si>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</si>
  <si>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</si>
  <si>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</si>
  <si>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</si>
  <si>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</si>
  <si>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</si>
  <si>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</si>
  <si>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</si>
  <si>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</si>
  <si>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</si>
  <si>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</si>
  <si>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</si>
  <si>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</si>
  <si>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</si>
  <si>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</si>
  <si>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</si>
  <si>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</si>
  <si>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</si>
  <si>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</si>
  <si>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</si>
  <si>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</si>
  <si>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</si>
  <si>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</si>
  <si>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</si>
  <si>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</si>
  <si>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</si>
  <si>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</si>
  <si>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</si>
  <si>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</si>
  <si>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</si>
  <si>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</si>
  <si>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</si>
  <si>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</si>
  <si>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</si>
  <si>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</si>
  <si>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</si>
  <si>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</si>
  <si>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</si>
  <si>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</si>
  <si>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</si>
  <si>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</si>
  <si>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</si>
  <si>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</si>
  <si>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</si>
  <si>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</si>
  <si>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</si>
  <si>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</si>
  <si>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</si>
  <si>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</si>
  <si>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</si>
  <si>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</si>
  <si>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</si>
  <si>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</si>
  <si>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</si>
  <si>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</si>
  <si>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</si>
  <si>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</si>
  <si>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</si>
  <si>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</si>
  <si>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</si>
  <si>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</si>
  <si>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</si>
  <si>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</si>
  <si>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</si>
  <si>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</si>
  <si>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</si>
  <si>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</si>
  <si>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</si>
  <si>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</si>
  <si>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</si>
  <si>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</si>
  <si>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</si>
  <si>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</si>
  <si>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</si>
  <si>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</si>
  <si>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</si>
  <si>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</si>
  <si>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</si>
  <si>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</si>
  <si>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</si>
  <si>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</si>
  <si>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</si>
  <si>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</si>
  <si>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</si>
  <si>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</si>
  <si>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</si>
  <si>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</si>
  <si>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</si>
  <si>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</si>
  <si>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</si>
  <si>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</si>
  <si>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</si>
  <si>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</si>
  <si>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</si>
  <si>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</si>
  <si>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</si>
  <si>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</si>
  <si>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</si>
  <si>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</si>
  <si>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</si>
  <si>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</si>
  <si>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</si>
  <si>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</si>
  <si>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</si>
  <si>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</si>
  <si>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</si>
  <si>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</si>
  <si>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</si>
  <si>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</si>
  <si>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</si>
  <si>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</si>
  <si>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</si>
  <si>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</si>
  <si>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</si>
  <si>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</si>
  <si>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</si>
  <si>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</si>
  <si>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</si>
  <si>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</si>
  <si>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</si>
  <si>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</si>
  <si>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</si>
  <si>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</si>
  <si>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</si>
  <si>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</si>
  <si>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</si>
  <si>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</si>
  <si>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</si>
  <si>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</si>
  <si>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</si>
  <si>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</si>
  <si>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</si>
  <si>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</si>
  <si>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</si>
  <si>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</si>
  <si>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</si>
  <si>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</si>
  <si>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</si>
  <si>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</si>
  <si>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</si>
  <si>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</si>
  <si>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</si>
  <si>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</si>
  <si>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</si>
  <si>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</si>
  <si>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</si>
  <si>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</si>
  <si>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</si>
  <si>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</si>
  <si>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</si>
  <si>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</si>
  <si>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</si>
  <si>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</si>
  <si>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</si>
  <si>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</si>
  <si>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</si>
  <si>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</si>
  <si>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</si>
  <si>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</si>
  <si>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</si>
  <si>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</si>
  <si>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</si>
  <si>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</si>
  <si>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</si>
  <si>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</si>
  <si>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</si>
  <si>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</si>
  <si>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</si>
  <si>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</si>
  <si>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</si>
  <si>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</si>
  <si>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</si>
  <si>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</si>
  <si>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</si>
  <si>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</si>
  <si>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</si>
  <si>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</si>
  <si>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</si>
  <si>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</si>
  <si>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</si>
  <si>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</si>
  <si>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</si>
  <si>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</si>
  <si>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</si>
  <si>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</si>
  <si>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</si>
  <si>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</si>
  <si>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</si>
  <si>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</si>
  <si>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</si>
  <si>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</si>
  <si>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</si>
  <si>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</si>
  <si>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</si>
  <si>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</si>
  <si>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</si>
  <si>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</si>
  <si>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</si>
  <si>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</si>
  <si>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</si>
  <si>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</si>
  <si>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</si>
  <si>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</si>
  <si>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</si>
  <si>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</si>
  <si>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</si>
  <si>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</si>
  <si>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</si>
  <si>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</si>
  <si>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</si>
  <si>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</si>
  <si>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</si>
  <si>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</si>
  <si>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</si>
  <si>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</si>
  <si>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</si>
  <si>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</si>
  <si>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</si>
  <si>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</si>
  <si>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</si>
  <si>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</si>
  <si>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</si>
  <si>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</si>
  <si>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</si>
  <si>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</si>
  <si>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</si>
  <si>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</si>
  <si>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</si>
  <si>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</si>
  <si>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</si>
  <si>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</si>
  <si>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</si>
  <si>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</si>
  <si>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</si>
  <si>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</si>
  <si>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</si>
  <si>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</si>
  <si>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</si>
  <si>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</si>
  <si>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</si>
  <si>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</si>
  <si>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</si>
  <si>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</si>
  <si>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</si>
  <si>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</si>
  <si>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</si>
  <si>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</si>
  <si>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</si>
  <si>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</si>
  <si>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</si>
  <si>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</si>
  <si>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</si>
  <si>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</si>
  <si>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</si>
  <si>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</si>
  <si>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</si>
  <si>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</si>
  <si>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</si>
  <si>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</si>
  <si>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</si>
  <si>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</si>
  <si>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</si>
  <si>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</si>
  <si>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</si>
  <si>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</si>
  <si>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</si>
  <si>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</si>
  <si>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</si>
  <si>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</si>
  <si>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</si>
  <si>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</si>
  <si>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</si>
  <si>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</si>
  <si>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</si>
  <si>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</si>
  <si>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</si>
  <si>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</si>
  <si>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</si>
  <si>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</si>
  <si>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</si>
  <si>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</si>
  <si>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</si>
  <si>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</si>
  <si>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</si>
  <si>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</si>
  <si>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</si>
  <si>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</si>
  <si>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</si>
  <si>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</si>
  <si>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</si>
  <si>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</si>
  <si>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</si>
  <si>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</si>
  <si>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</si>
  <si>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</si>
  <si>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</si>
  <si>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</si>
  <si>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</si>
  <si>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</si>
  <si>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</si>
  <si>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</si>
  <si>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</si>
  <si>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</si>
  <si>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</si>
  <si>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</si>
  <si>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</si>
  <si>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</si>
  <si>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</si>
  <si>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</si>
  <si>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</si>
  <si>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</si>
  <si>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</si>
  <si>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</si>
  <si>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</si>
  <si>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</si>
  <si>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</si>
  <si>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</si>
  <si>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</si>
  <si>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</si>
  <si>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</si>
  <si>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</si>
  <si>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</si>
  <si>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</si>
  <si>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</si>
  <si>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</si>
  <si>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</si>
  <si>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</si>
  <si>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</si>
  <si>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</si>
  <si>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</si>
  <si>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</si>
  <si>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</si>
  <si>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</si>
  <si>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</si>
  <si>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</si>
  <si>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</si>
  <si>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</si>
  <si>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</si>
  <si>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</si>
  <si>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</si>
  <si>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</si>
  <si>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</si>
  <si>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</si>
  <si>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</si>
  <si>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</si>
  <si>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</si>
  <si>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</si>
  <si>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</si>
  <si>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</si>
  <si>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</si>
  <si>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</si>
  <si>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</si>
  <si>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</si>
  <si>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</si>
  <si>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</si>
  <si>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</si>
  <si>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</si>
  <si>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</si>
  <si>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</si>
  <si>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</si>
  <si>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</si>
  <si>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</si>
  <si>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</si>
  <si>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</si>
  <si>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</si>
  <si>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</si>
  <si>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</si>
  <si>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</si>
  <si>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</si>
  <si>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</si>
  <si>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</si>
  <si>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</si>
  <si>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</si>
  <si>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</si>
  <si>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</si>
  <si>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</si>
  <si>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</si>
  <si>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</si>
  <si>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</si>
  <si>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</si>
  <si>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</si>
  <si>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</si>
  <si>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</si>
  <si>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</si>
  <si>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</si>
  <si>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</si>
  <si>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</si>
  <si>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</si>
  <si>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</si>
  <si>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</si>
  <si>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</si>
  <si>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</si>
  <si>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</si>
  <si>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</si>
  <si>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</si>
  <si>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</si>
  <si>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</si>
  <si>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</si>
  <si>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</si>
  <si>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</si>
  <si>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</si>
  <si>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</si>
  <si>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</si>
  <si>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</si>
  <si>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</si>
  <si>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</si>
  <si>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</si>
  <si>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</si>
  <si>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</si>
  <si>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</si>
  <si>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</si>
  <si>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</si>
  <si>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</si>
  <si>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</si>
  <si>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</si>
  <si>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</si>
  <si>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</si>
  <si>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</si>
  <si>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</si>
  <si>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</si>
  <si>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</si>
  <si>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</si>
  <si>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</si>
  <si>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</si>
  <si>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</si>
  <si>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</si>
  <si>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</si>
  <si>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</si>
  <si>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</si>
  <si>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</si>
  <si>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</si>
  <si>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</si>
  <si>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</si>
  <si>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</si>
  <si>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</si>
  <si>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</si>
  <si>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</si>
  <si>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</si>
  <si>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</si>
  <si>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</si>
  <si>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</si>
  <si>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</si>
  <si>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</si>
  <si>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</si>
  <si>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</si>
  <si>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</si>
  <si>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</si>
  <si>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</si>
  <si>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</si>
  <si>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</si>
  <si>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</si>
  <si>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</si>
  <si>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</si>
  <si>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</si>
  <si>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</si>
  <si>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</si>
  <si>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</si>
  <si>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</si>
  <si>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</si>
  <si>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</si>
  <si>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</si>
  <si>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</si>
  <si>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</si>
  <si>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</si>
  <si>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</si>
  <si>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</si>
  <si>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</si>
  <si>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</si>
  <si>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</si>
  <si>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</si>
  <si>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</si>
  <si>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</si>
  <si>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</si>
  <si>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</si>
  <si>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</si>
  <si>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</si>
  <si>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</si>
  <si>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</si>
  <si>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</si>
  <si>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</si>
  <si>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</si>
  <si>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</si>
  <si>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</si>
  <si>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</si>
  <si>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</si>
  <si>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</si>
  <si>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</si>
  <si>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</si>
  <si>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</si>
  <si>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</si>
  <si>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</si>
  <si>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</si>
  <si>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</si>
  <si>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</si>
  <si>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</si>
  <si>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</si>
  <si>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</si>
  <si>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</si>
  <si>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</si>
  <si>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</si>
  <si>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</si>
  <si>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</si>
  <si>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</si>
  <si>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</si>
  <si>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</si>
  <si>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</si>
  <si>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</si>
  <si>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</si>
  <si>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</si>
  <si>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</si>
  <si>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</si>
  <si>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</si>
  <si>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</si>
  <si>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</si>
  <si>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</si>
  <si>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</si>
  <si>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</si>
  <si>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</si>
  <si>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</si>
  <si>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</si>
  <si>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</si>
  <si>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</si>
  <si>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</si>
  <si>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</si>
  <si>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</si>
  <si>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</si>
  <si>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</si>
  <si>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</si>
  <si>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</si>
  <si>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</si>
  <si>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</si>
  <si>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</si>
  <si>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</si>
  <si>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</si>
  <si>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</si>
  <si>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</si>
  <si>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</si>
  <si>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</si>
  <si>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</si>
  <si>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</si>
  <si>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</si>
  <si>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</si>
  <si>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</si>
  <si>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</si>
  <si>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</si>
  <si>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</si>
  <si>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</si>
  <si>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</si>
  <si>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</si>
  <si>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</si>
  <si>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</si>
  <si>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</si>
  <si>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</si>
  <si>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</si>
  <si>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</si>
  <si>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</si>
  <si>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</si>
  <si>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</si>
  <si>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</si>
  <si>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</si>
  <si>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</si>
  <si>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</si>
  <si>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</si>
  <si>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</si>
  <si>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</si>
  <si>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</si>
  <si>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</si>
  <si>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</si>
  <si>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</si>
  <si>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</si>
  <si>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</si>
  <si>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</si>
  <si>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</si>
  <si>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</si>
  <si>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</si>
  <si>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</si>
  <si>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</si>
  <si>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</si>
  <si>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</si>
  <si>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</si>
  <si>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</si>
  <si>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</si>
  <si>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</si>
  <si>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</si>
  <si>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</si>
  <si>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</si>
  <si>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</si>
  <si>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</si>
  <si>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</si>
  <si>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</si>
  <si>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</si>
  <si>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</si>
  <si>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</si>
  <si>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</si>
  <si>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</si>
  <si>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</si>
  <si>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</si>
  <si>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</si>
  <si>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</si>
  <si>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</si>
  <si>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</si>
  <si>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</si>
  <si>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</si>
  <si>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</si>
  <si>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</si>
  <si>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</si>
  <si>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</si>
  <si>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</si>
  <si>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</si>
  <si>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</si>
  <si>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</si>
  <si>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</si>
  <si>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</si>
  <si>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</si>
  <si>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</si>
  <si>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</si>
  <si>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</si>
  <si>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</si>
  <si>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</si>
  <si>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</si>
  <si>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</si>
  <si>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</si>
  <si>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</si>
  <si>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</si>
  <si>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</si>
  <si>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</si>
  <si>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</si>
  <si>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</si>
  <si>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</si>
  <si>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</si>
  <si>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</si>
  <si>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</si>
  <si>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</si>
  <si>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</si>
  <si>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</si>
  <si>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</si>
  <si>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</si>
  <si>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</si>
  <si>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</si>
  <si>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</si>
  <si>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</si>
  <si>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</si>
  <si>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</si>
  <si>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</si>
  <si>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</si>
  <si>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</si>
  <si>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</si>
  <si>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</si>
  <si>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</si>
  <si>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</si>
  <si>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</si>
  <si>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</si>
  <si>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</si>
  <si>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</si>
  <si>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</si>
  <si>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</si>
  <si>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</si>
  <si>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</si>
  <si>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</si>
  <si>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</si>
  <si>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</si>
  <si>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</si>
  <si>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</si>
  <si>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</si>
  <si>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</si>
  <si>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</si>
  <si>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</si>
  <si>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</si>
  <si>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</si>
  <si>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</si>
  <si>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</si>
  <si>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</si>
  <si>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</si>
  <si>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</si>
  <si>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</si>
  <si>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</si>
  <si>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</si>
  <si>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</si>
  <si>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</si>
  <si>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</si>
  <si>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</si>
  <si>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</si>
  <si>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</si>
  <si>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</si>
  <si>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</si>
  <si>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</si>
  <si>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</si>
  <si>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</si>
  <si>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</si>
  <si>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</si>
  <si>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</si>
  <si>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</si>
  <si>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</si>
  <si>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</si>
  <si>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</si>
  <si>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</si>
  <si>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</si>
  <si>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</si>
  <si>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</si>
  <si>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</si>
  <si>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</si>
  <si>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</si>
  <si>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</si>
  <si>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</si>
  <si>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</si>
  <si>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</si>
  <si>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</si>
  <si>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</si>
  <si>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</si>
  <si>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</si>
  <si>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</si>
  <si>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</si>
  <si>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</si>
  <si>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</si>
  <si>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</si>
  <si>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</si>
  <si>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</si>
  <si>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</si>
  <si>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</si>
  <si>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</si>
  <si>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</si>
  <si>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</si>
  <si>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</si>
  <si>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</si>
  <si>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</si>
  <si>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</si>
  <si>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</si>
  <si>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</si>
  <si>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</si>
  <si>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</si>
  <si>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</si>
  <si>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</si>
  <si>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</si>
  <si>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</si>
  <si>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</si>
  <si>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</si>
  <si>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</si>
  <si>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</si>
  <si>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</si>
  <si>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</si>
  <si>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</si>
  <si>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</si>
  <si>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</si>
  <si>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</si>
  <si>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</si>
  <si>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</si>
  <si>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</si>
  <si>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</si>
  <si>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</si>
  <si>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</si>
  <si>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</si>
  <si>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</si>
  <si>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</si>
  <si>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</si>
  <si>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</si>
  <si>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</si>
  <si>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</si>
  <si>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</si>
  <si>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</si>
  <si>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</si>
  <si>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</si>
  <si>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</si>
  <si>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</si>
  <si>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</si>
  <si>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</si>
  <si>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</si>
  <si>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</si>
  <si>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</si>
  <si>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</si>
  <si>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</si>
  <si>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</si>
  <si>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</si>
  <si>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</si>
  <si>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</si>
  <si>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</si>
  <si>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</si>
  <si>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</si>
  <si>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</si>
  <si>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</si>
  <si>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</si>
  <si>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</si>
  <si>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</si>
  <si>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</si>
  <si>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</si>
  <si>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</si>
  <si>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</si>
  <si>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</si>
  <si>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</si>
  <si>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</si>
  <si>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</si>
  <si>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</si>
  <si>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</si>
  <si>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</si>
  <si>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</si>
  <si>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</si>
  <si>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</si>
  <si>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</si>
  <si>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</si>
  <si>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</si>
  <si>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</si>
  <si>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</si>
  <si>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</si>
  <si>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</si>
  <si>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</si>
  <si>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</si>
  <si>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</si>
  <si>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</si>
  <si>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</si>
  <si>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</si>
  <si>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</si>
  <si>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</si>
  <si>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</si>
  <si>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</si>
  <si>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</si>
  <si>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</si>
  <si>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</si>
  <si>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</si>
  <si>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</si>
  <si>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</si>
  <si>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</si>
  <si>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</si>
  <si>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</si>
  <si>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</si>
  <si>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</si>
  <si>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</si>
  <si>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</si>
  <si>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</si>
  <si>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</si>
  <si>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</si>
  <si>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</si>
  <si>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</si>
  <si>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</si>
  <si>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</si>
  <si>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</si>
  <si>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</si>
  <si>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</si>
  <si>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</si>
  <si>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</si>
  <si>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</si>
  <si>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</si>
  <si>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</si>
  <si>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</si>
  <si>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</si>
  <si>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</si>
  <si>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</si>
  <si>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</si>
  <si>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</si>
  <si>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</si>
  <si>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</si>
  <si>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</si>
  <si>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</si>
  <si>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</si>
  <si>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</si>
  <si>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</si>
  <si>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</si>
  <si>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</si>
  <si>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</si>
  <si>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</si>
  <si>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</si>
  <si>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</si>
  <si>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</si>
  <si>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</si>
  <si>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</si>
  <si>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</si>
  <si>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</si>
  <si>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</si>
  <si>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</si>
  <si>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</si>
  <si>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</si>
  <si>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</si>
  <si>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</si>
  <si>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</si>
  <si>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</si>
  <si>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</si>
  <si>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</si>
  <si>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</si>
  <si>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</si>
  <si>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</si>
  <si>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</si>
  <si>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</si>
  <si>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</si>
  <si>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</si>
  <si>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</si>
  <si>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</si>
  <si>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</si>
  <si>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</si>
  <si>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</si>
  <si>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</si>
  <si>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</si>
  <si>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</si>
  <si>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</si>
  <si>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</si>
  <si>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</si>
  <si>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</si>
  <si>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</si>
  <si>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</si>
  <si>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</si>
  <si>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</si>
  <si>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</si>
  <si>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</si>
  <si>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</si>
  <si>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</si>
  <si>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</si>
  <si>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</si>
  <si>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</si>
  <si>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</si>
  <si>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</si>
  <si>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</si>
  <si>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</si>
  <si>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</si>
  <si>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</si>
  <si>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</si>
  <si>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</si>
  <si>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</si>
  <si>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</si>
  <si>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</si>
  <si>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</si>
  <si>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</si>
  <si>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</si>
  <si>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</si>
  <si>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</si>
  <si>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</si>
  <si>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</si>
  <si>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</si>
  <si>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</si>
  <si>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</si>
  <si>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</si>
  <si>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</si>
  <si>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</si>
  <si>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</si>
  <si>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</si>
  <si>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</si>
  <si>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</si>
  <si>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</si>
  <si>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</si>
  <si>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</si>
  <si>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</si>
  <si>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</si>
  <si>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</si>
  <si>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</si>
  <si>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</si>
  <si>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</si>
  <si>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</si>
  <si>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</si>
  <si>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</si>
  <si>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</si>
  <si>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</si>
  <si>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</si>
  <si>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</si>
  <si>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</si>
  <si>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</si>
  <si>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</si>
  <si>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</si>
  <si>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</si>
  <si>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</si>
  <si>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</si>
  <si>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</si>
  <si>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</si>
  <si>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</si>
  <si>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</si>
  <si>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</si>
  <si>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</si>
  <si>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</si>
  <si>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</si>
  <si>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</si>
  <si>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</si>
  <si>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</si>
  <si>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</si>
  <si>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</si>
  <si>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</si>
  <si>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</si>
  <si>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</si>
  <si>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</si>
  <si>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</si>
  <si>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</si>
  <si>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</si>
  <si>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</si>
  <si>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</si>
  <si>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</si>
  <si>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</si>
  <si>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</si>
  <si>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</si>
  <si>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</si>
  <si>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</si>
  <si>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</si>
  <si>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</si>
  <si>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</si>
  <si>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</si>
  <si>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</si>
  <si>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</si>
  <si>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</si>
  <si>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</si>
  <si>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</si>
  <si>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</si>
  <si>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</si>
  <si>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</si>
  <si>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</si>
  <si>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</si>
  <si>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</si>
  <si>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</si>
  <si>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</si>
  <si>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</si>
  <si>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</si>
  <si>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</si>
  <si>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</si>
  <si>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</si>
  <si>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</si>
  <si>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</si>
  <si>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</si>
  <si>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</si>
  <si>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</si>
  <si>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</si>
  <si>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</si>
  <si>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</si>
  <si>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</si>
  <si>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</si>
  <si>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</si>
  <si>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</si>
  <si>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</si>
  <si>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</si>
  <si>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</si>
  <si>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</si>
  <si>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</si>
  <si>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</si>
  <si>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</si>
  <si>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</si>
  <si>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</si>
  <si>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</si>
  <si>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</si>
  <si>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</si>
  <si>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</si>
  <si>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</si>
  <si>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</si>
  <si>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</si>
  <si>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</si>
  <si>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</si>
  <si>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</si>
  <si>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</si>
  <si>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</si>
  <si>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</si>
  <si>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</si>
  <si>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</si>
  <si>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</si>
  <si>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</si>
  <si>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</si>
  <si>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</si>
  <si>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</si>
  <si>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</si>
  <si>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</si>
  <si>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</si>
  <si>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</si>
  <si>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</si>
  <si>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</si>
  <si>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</si>
  <si>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</si>
  <si>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</si>
  <si>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</si>
  <si>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</si>
  <si>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</si>
  <si>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</si>
  <si>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</si>
  <si>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</si>
  <si>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</si>
  <si>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</si>
  <si>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</si>
  <si>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</si>
  <si>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</si>
  <si>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</si>
  <si>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</si>
  <si>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</si>
  <si>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</si>
  <si>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</si>
  <si>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</si>
  <si>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</si>
  <si>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</si>
  <si>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</si>
  <si>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</si>
  <si>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</si>
  <si>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</si>
  <si>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</si>
  <si>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</si>
  <si>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</si>
  <si>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</si>
  <si>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</si>
  <si>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</si>
  <si>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</si>
  <si>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</si>
  <si>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</si>
  <si>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</si>
  <si>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</si>
  <si>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</si>
  <si>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</si>
  <si>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</si>
  <si>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</si>
  <si>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</si>
  <si>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</si>
  <si>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</si>
  <si>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</si>
  <si>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</si>
  <si>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</si>
  <si>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</si>
  <si>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</si>
  <si>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</si>
  <si>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</si>
  <si>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</si>
  <si>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</si>
  <si>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</si>
  <si>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</si>
  <si>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</si>
  <si>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</si>
  <si>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</si>
  <si>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</si>
  <si>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</si>
  <si>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</si>
  <si>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</si>
  <si>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</si>
  <si>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</si>
  <si>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</si>
  <si>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</si>
  <si>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</si>
  <si>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</si>
  <si>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</si>
  <si>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</si>
  <si>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</si>
  <si>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</si>
  <si>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</si>
  <si>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</si>
  <si>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</si>
  <si>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</si>
  <si>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</si>
  <si>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</si>
  <si>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</si>
  <si>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</si>
  <si>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</si>
  <si>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</si>
  <si>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</si>
  <si>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</si>
  <si>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</si>
  <si>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</si>
  <si>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</si>
  <si>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</si>
  <si>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</si>
  <si>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</si>
  <si>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</si>
  <si>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</si>
  <si>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</si>
  <si>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</si>
  <si>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</si>
  <si>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</si>
  <si>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</si>
  <si>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</si>
  <si>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</si>
  <si>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</si>
  <si>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</si>
  <si>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</si>
  <si>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</si>
  <si>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</si>
  <si>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</si>
  <si>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</si>
  <si>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</si>
  <si>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</si>
  <si>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</si>
  <si>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</si>
  <si>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</si>
  <si>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</si>
  <si>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</si>
  <si>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</si>
  <si>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</si>
  <si>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</si>
  <si>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</si>
  <si>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</si>
  <si>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</si>
  <si>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</si>
  <si>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</si>
  <si>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</si>
  <si>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</si>
  <si>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</si>
  <si>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</si>
  <si>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</si>
  <si>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</si>
  <si>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</si>
  <si>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</si>
  <si>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</si>
  <si>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</si>
  <si>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</si>
  <si>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</si>
  <si>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</si>
  <si>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</si>
  <si>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</si>
  <si>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</si>
  <si>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</si>
  <si>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</si>
  <si>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</si>
  <si>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</si>
  <si>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</si>
  <si>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</si>
  <si>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</si>
  <si>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</si>
  <si>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</si>
  <si>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</si>
  <si>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</si>
  <si>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</si>
  <si>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</si>
  <si>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</si>
  <si>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</si>
  <si>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</si>
  <si>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</si>
  <si>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</si>
  <si>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</si>
  <si>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</si>
  <si>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</si>
  <si>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</si>
  <si>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</si>
  <si>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</si>
  <si>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</si>
  <si>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</si>
  <si>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</si>
  <si>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</si>
  <si>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</si>
  <si>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</si>
  <si>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</si>
  <si>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</si>
  <si>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</si>
  <si>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</si>
  <si>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</si>
  <si>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</si>
  <si>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</si>
  <si>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</si>
  <si>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</si>
  <si>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</si>
  <si>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</si>
  <si>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</si>
  <si>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</si>
  <si>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</si>
  <si>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</si>
  <si>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</si>
  <si>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</si>
  <si>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</si>
  <si>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</si>
  <si>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</si>
  <si>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</si>
  <si>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</si>
  <si>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</si>
  <si>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</si>
  <si>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</si>
  <si>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</si>
  <si>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</si>
  <si>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</si>
  <si>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</si>
  <si>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</si>
  <si>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</si>
  <si>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</si>
  <si>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</si>
  <si>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</si>
  <si>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</si>
  <si>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</si>
  <si>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</si>
  <si>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</si>
  <si>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</si>
  <si>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</si>
  <si>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</si>
  <si>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</si>
  <si>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</si>
  <si>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</si>
  <si>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</si>
  <si>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</si>
  <si>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</si>
  <si>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</si>
  <si>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</si>
  <si>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</si>
  <si>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</si>
  <si>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</si>
  <si>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</si>
  <si>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</si>
  <si>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</si>
  <si>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</si>
  <si>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</si>
  <si>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</si>
  <si>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</si>
  <si>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</si>
  <si>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</si>
  <si>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</si>
  <si>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</si>
  <si>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</si>
  <si>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</si>
  <si>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</si>
  <si>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</si>
  <si>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</si>
  <si>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</si>
  <si>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</si>
  <si>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</si>
  <si>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</si>
  <si>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</si>
  <si>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</si>
  <si>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</si>
  <si>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</si>
  <si>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</si>
  <si>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</si>
  <si>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</si>
  <si>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</si>
  <si>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</si>
  <si>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</si>
  <si>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</si>
  <si>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</si>
  <si>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</si>
  <si>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</si>
  <si>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</si>
  <si>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</si>
  <si>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</si>
  <si>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</si>
  <si>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</si>
  <si>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</si>
  <si>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</si>
  <si>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</si>
  <si>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</si>
  <si>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</si>
  <si>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</si>
  <si>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</si>
  <si>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</si>
  <si>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</si>
  <si>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</si>
  <si>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</si>
  <si>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</si>
  <si>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</si>
  <si>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</si>
  <si>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</si>
  <si>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</si>
  <si>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</si>
  <si>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</si>
  <si>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</si>
  <si>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</si>
  <si>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</si>
  <si>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</si>
  <si>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</si>
  <si>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</si>
  <si>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</si>
  <si>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</si>
  <si>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</si>
  <si>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</si>
  <si>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</si>
  <si>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</si>
  <si>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</si>
  <si>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</si>
  <si>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</si>
  <si>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</si>
  <si>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</si>
  <si>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</si>
  <si>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</si>
  <si>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</si>
  <si>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</si>
  <si>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</si>
  <si>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</si>
  <si>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</si>
  <si>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</si>
  <si>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</si>
  <si>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</si>
  <si>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</si>
  <si>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</si>
  <si>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</si>
  <si>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</si>
  <si>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</si>
  <si>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</si>
  <si>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</si>
  <si>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</si>
  <si>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</si>
  <si>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</si>
  <si>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</si>
  <si>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</si>
  <si>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</si>
  <si>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</si>
  <si>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</si>
  <si>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</si>
  <si>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</si>
  <si>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</si>
  <si>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</si>
  <si>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</si>
  <si>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</si>
  <si>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</si>
  <si>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</si>
  <si>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</si>
  <si>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</si>
  <si>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</si>
  <si>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</si>
  <si>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</si>
  <si>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</si>
  <si>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</si>
  <si>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</si>
  <si>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</si>
  <si>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</si>
  <si>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</si>
  <si>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</si>
  <si>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</si>
  <si>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</si>
  <si>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</si>
  <si>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</si>
  <si>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</si>
  <si>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</si>
  <si>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</si>
  <si>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</si>
  <si>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</si>
  <si>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</si>
  <si>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</si>
  <si>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</si>
  <si>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</si>
  <si>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</si>
  <si>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</si>
  <si>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</si>
  <si>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</si>
  <si>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</si>
  <si>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</si>
  <si>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</si>
  <si>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</si>
  <si>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</si>
  <si>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</si>
  <si>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</si>
  <si>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</si>
  <si>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</si>
  <si>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</si>
  <si>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</si>
  <si>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</si>
  <si>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</si>
  <si>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</si>
  <si>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</si>
  <si>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</si>
  <si>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</si>
  <si>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</si>
  <si>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</si>
  <si>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</si>
  <si>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</si>
  <si>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</si>
  <si>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</si>
  <si>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</si>
  <si>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</si>
  <si>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</si>
  <si>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</si>
  <si>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</si>
  <si>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</si>
  <si>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</si>
  <si>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</si>
  <si>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</si>
  <si>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</si>
  <si>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</si>
  <si>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</si>
  <si>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</si>
  <si>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</si>
  <si>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</si>
  <si>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</si>
  <si>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</si>
  <si>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</si>
  <si>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</si>
  <si>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</si>
  <si>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</si>
  <si>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</si>
  <si>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</si>
  <si>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</si>
  <si>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</si>
  <si>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</si>
  <si>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</si>
  <si>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</si>
  <si>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</si>
  <si>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</si>
  <si>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</si>
  <si>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</si>
  <si>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</si>
  <si>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</si>
  <si>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</si>
  <si>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</si>
  <si>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</si>
  <si>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</si>
  <si>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</si>
  <si>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</si>
  <si>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</si>
  <si>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</si>
  <si>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</si>
  <si>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</si>
  <si>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</si>
  <si>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</si>
  <si>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</si>
  <si>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</si>
  <si>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</si>
  <si>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</si>
  <si>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</si>
  <si>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</si>
  <si>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</si>
  <si>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</si>
  <si>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</si>
  <si>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</si>
  <si>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</si>
  <si>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</si>
  <si>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</si>
  <si>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</si>
  <si>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</si>
  <si>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</si>
  <si>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</si>
  <si>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</si>
  <si>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</si>
  <si>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</si>
  <si>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</si>
  <si>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</si>
  <si>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</si>
  <si>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</si>
  <si>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</si>
  <si>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</si>
  <si>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</si>
  <si>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</si>
  <si>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</si>
  <si>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</si>
  <si>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</si>
  <si>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</si>
  <si>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</si>
  <si>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</si>
  <si>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</si>
  <si>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</si>
  <si>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</si>
  <si>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</si>
  <si>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</si>
  <si>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</si>
  <si>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</si>
  <si>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</si>
  <si>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</si>
  <si>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</si>
  <si>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</si>
  <si>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</si>
  <si>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</si>
  <si>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</si>
  <si>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</si>
  <si>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</si>
  <si>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</si>
  <si>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</si>
  <si>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</si>
  <si>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</si>
  <si>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</si>
  <si>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</si>
  <si>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</si>
  <si>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</si>
  <si>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</si>
  <si>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</si>
  <si>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</si>
  <si>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</si>
  <si>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</si>
  <si>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</si>
  <si>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</si>
  <si>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</si>
  <si>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</si>
  <si>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</si>
  <si>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</si>
  <si>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</si>
  <si>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</si>
  <si>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</si>
  <si>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</si>
  <si>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</si>
  <si>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</si>
  <si>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</si>
  <si>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</si>
  <si>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</si>
  <si>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</si>
  <si>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</si>
  <si>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</si>
  <si>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</si>
  <si>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</si>
  <si>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</si>
  <si>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</si>
  <si>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</si>
  <si>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</si>
  <si>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</si>
  <si>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</si>
  <si>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</si>
  <si>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</si>
  <si>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</si>
  <si>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</si>
  <si>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</si>
  <si>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</si>
  <si>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</si>
  <si>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</si>
  <si>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</si>
  <si>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</si>
  <si>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</si>
  <si>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</si>
  <si>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</si>
  <si>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</si>
  <si>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</si>
  <si>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</si>
  <si>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</si>
  <si>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</si>
  <si>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</si>
  <si>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</si>
  <si>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</si>
  <si>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</si>
  <si>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</si>
  <si>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</si>
  <si>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</si>
  <si>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</si>
  <si>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</si>
  <si>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</si>
  <si>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</si>
  <si>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</si>
  <si>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</si>
  <si>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</si>
  <si>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</si>
  <si>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</si>
  <si>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</si>
  <si>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</si>
  <si>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</si>
  <si>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</si>
  <si>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</si>
  <si>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</si>
  <si>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</si>
  <si>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</si>
  <si>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</si>
  <si>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</si>
  <si>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</si>
  <si>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</si>
  <si>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</si>
  <si>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</si>
  <si>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</si>
  <si>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</si>
  <si>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</si>
  <si>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</si>
  <si>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</si>
  <si>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</si>
  <si>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</si>
  <si>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</si>
  <si>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</si>
  <si>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</si>
  <si>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</si>
  <si>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</si>
  <si>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</si>
  <si>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</si>
  <si>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</si>
  <si>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</si>
  <si>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</si>
  <si>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</si>
  <si>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</si>
  <si>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</si>
  <si>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</si>
  <si>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</si>
  <si>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</si>
  <si>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</si>
  <si>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</si>
  <si>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</si>
  <si>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</si>
  <si>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</si>
  <si>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</si>
  <si>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</si>
  <si>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</si>
  <si>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</si>
  <si>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</si>
  <si>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</si>
  <si>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</si>
  <si>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</si>
  <si>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</si>
  <si>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</si>
  <si>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</si>
  <si>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</si>
  <si>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</si>
  <si>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</si>
  <si>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</si>
  <si>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</si>
  <si>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</si>
  <si>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</si>
  <si>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</si>
  <si>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</si>
  <si>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</si>
  <si>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</si>
  <si>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</si>
  <si>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</si>
  <si>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</si>
  <si>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</si>
  <si>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</si>
  <si>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</si>
  <si>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</si>
  <si>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</si>
  <si>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</si>
  <si>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</si>
  <si>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</si>
  <si>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</si>
  <si>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</si>
  <si>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</si>
  <si>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</si>
  <si>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</si>
  <si>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</si>
  <si>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</si>
  <si>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</si>
  <si>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</si>
  <si>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</si>
  <si>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</si>
  <si>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</si>
  <si>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</si>
  <si>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</si>
  <si>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</si>
  <si>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</si>
  <si>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</si>
  <si>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</si>
  <si>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</si>
  <si>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</si>
  <si>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</si>
  <si>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</si>
  <si>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</si>
  <si>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</si>
  <si>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</si>
  <si>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</si>
  <si>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</si>
  <si>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</si>
  <si>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</si>
  <si>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</si>
  <si>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</si>
  <si>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</si>
  <si>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</si>
  <si>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</si>
  <si>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</si>
  <si>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</si>
  <si>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</si>
  <si>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</si>
  <si>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</si>
  <si>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</si>
  <si>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</si>
  <si>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</si>
  <si>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</si>
  <si>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</si>
  <si>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</si>
  <si>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</si>
  <si>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</si>
  <si>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</si>
  <si>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</si>
  <si>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</si>
  <si>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</si>
  <si>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</si>
  <si>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</si>
  <si>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</si>
  <si>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</si>
  <si>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</si>
  <si>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</si>
  <si>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</si>
  <si>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</si>
  <si>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</si>
  <si>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</si>
  <si>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</si>
  <si>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</si>
  <si>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</si>
  <si>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</si>
  <si>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</si>
  <si>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</si>
  <si>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</si>
  <si>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</si>
  <si>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</si>
  <si>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</si>
  <si>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</si>
  <si>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</si>
  <si>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</si>
  <si>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</si>
  <si>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</si>
  <si>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</si>
  <si>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</si>
  <si>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</si>
  <si>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</si>
  <si>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</si>
  <si>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</si>
  <si>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</si>
  <si>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</si>
  <si>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</si>
  <si>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</si>
  <si>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</si>
  <si>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</si>
  <si>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</si>
  <si>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</si>
  <si>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</si>
  <si>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</si>
  <si>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</si>
  <si>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</si>
  <si>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</si>
  <si>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</si>
  <si>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</si>
  <si>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</si>
  <si>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</si>
  <si>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</si>
  <si>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</si>
  <si>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</si>
  <si>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</si>
  <si>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</si>
  <si>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</si>
  <si>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</si>
  <si>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</si>
  <si>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</si>
  <si>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</si>
  <si>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</si>
  <si>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</si>
  <si>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</si>
  <si>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</si>
  <si>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</si>
  <si>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</si>
  <si>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</si>
  <si>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</si>
  <si>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</si>
  <si>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</si>
  <si>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</si>
  <si>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</si>
  <si>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</si>
  <si>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</si>
  <si>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</si>
  <si>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</si>
  <si>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</si>
  <si>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</si>
  <si>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</si>
  <si>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</si>
  <si>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</si>
  <si>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</si>
  <si>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</si>
  <si>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</si>
  <si>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</si>
  <si>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</si>
  <si>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</si>
  <si>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</si>
  <si>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</si>
  <si>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</si>
  <si>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</si>
  <si>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</si>
  <si>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</si>
  <si>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</si>
  <si>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</si>
  <si>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</si>
  <si>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</si>
  <si>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</si>
  <si>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</si>
  <si>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</si>
  <si>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</si>
  <si>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</si>
  <si>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</si>
  <si>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</si>
  <si>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</si>
  <si>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</si>
  <si>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</si>
  <si>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</si>
  <si>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</si>
  <si>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</si>
  <si>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</si>
  <si>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</si>
  <si>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</si>
  <si>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</si>
  <si>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</si>
  <si>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</si>
  <si>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</si>
  <si>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</si>
  <si>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</si>
  <si>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</si>
  <si>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</si>
  <si>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</si>
  <si>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</si>
  <si>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</si>
  <si>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</si>
  <si>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</si>
  <si>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</si>
  <si>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</si>
  <si>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</si>
  <si>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</si>
  <si>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</si>
  <si>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</si>
  <si>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</si>
  <si>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</si>
  <si>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</si>
  <si>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</si>
  <si>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</si>
  <si>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</si>
  <si>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</si>
  <si>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</si>
  <si>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</si>
  <si>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</si>
  <si>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</si>
  <si>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</si>
  <si>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</si>
  <si>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</si>
  <si>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</si>
  <si>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</si>
  <si>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</si>
  <si>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</si>
  <si>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</si>
  <si>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</si>
  <si>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</si>
  <si>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</si>
  <si>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</si>
  <si>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</si>
  <si>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</si>
  <si>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</si>
  <si>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</si>
  <si>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</si>
  <si>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</si>
  <si>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</si>
  <si>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</si>
  <si>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</si>
  <si>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</si>
  <si>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</si>
  <si>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</si>
  <si>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</si>
  <si>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</si>
  <si>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</si>
  <si>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</si>
  <si>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</si>
  <si>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</si>
  <si>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</si>
  <si>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</si>
  <si>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</si>
  <si>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</si>
  <si>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</si>
  <si>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</si>
  <si>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</si>
  <si>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</si>
  <si>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</si>
  <si>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</si>
  <si>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</si>
  <si>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</si>
  <si>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</si>
  <si>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</si>
  <si>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</si>
  <si>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</si>
  <si>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</si>
  <si>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</si>
  <si>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</si>
  <si>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</si>
  <si>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</si>
  <si>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</si>
  <si>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</si>
  <si>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</si>
  <si>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</si>
  <si>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</si>
  <si>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</si>
  <si>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</si>
  <si>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</si>
  <si>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</si>
  <si>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</si>
  <si>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</si>
  <si>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</si>
  <si>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</si>
  <si>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</si>
  <si>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</si>
  <si>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</si>
  <si>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</si>
  <si>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</si>
  <si>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</si>
  <si>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</si>
  <si>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</si>
  <si>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</si>
  <si>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</si>
  <si>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</si>
  <si>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</si>
  <si>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</si>
  <si>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</si>
  <si>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</si>
  <si>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</si>
  <si>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</si>
  <si>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</si>
  <si>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</si>
  <si>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</si>
  <si>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</si>
  <si>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</si>
  <si>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</si>
  <si>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</si>
  <si>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</si>
  <si>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</si>
  <si>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</si>
  <si>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</si>
  <si>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</si>
  <si>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</si>
  <si>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</si>
  <si>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</si>
  <si>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</si>
  <si>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</si>
  <si>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</si>
  <si>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</si>
  <si>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</si>
  <si>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</si>
  <si>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</si>
  <si>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</si>
  <si>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</si>
  <si>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</si>
  <si>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</si>
  <si>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</si>
  <si>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</si>
  <si>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</si>
  <si>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</si>
  <si>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</si>
  <si>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</si>
  <si>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</si>
  <si>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</si>
  <si>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</si>
  <si>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</si>
  <si>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</si>
  <si>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</si>
  <si>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</si>
  <si>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</si>
  <si>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</si>
  <si>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</si>
  <si>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</si>
  <si>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</si>
  <si>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</si>
  <si>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</si>
  <si>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</si>
  <si>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</si>
  <si>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</si>
  <si>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</si>
  <si>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</si>
  <si>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</si>
  <si>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</si>
  <si>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</si>
  <si>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</si>
  <si>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</si>
  <si>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</si>
  <si>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</si>
  <si>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</si>
  <si>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</si>
  <si>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</si>
  <si>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</si>
  <si>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</si>
  <si>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</si>
  <si>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</si>
  <si>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</si>
  <si>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</si>
  <si>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</si>
  <si>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</si>
  <si>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</si>
  <si>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</si>
  <si>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</si>
  <si>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</si>
  <si>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</si>
  <si>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</si>
  <si>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</si>
  <si>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</si>
  <si>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</si>
  <si>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</si>
  <si>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</si>
  <si>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</si>
  <si>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</si>
  <si>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</si>
  <si>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</si>
  <si>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</si>
  <si>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</si>
  <si>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</si>
  <si>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</si>
  <si>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</si>
  <si>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</si>
  <si>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</si>
  <si>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</si>
  <si>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</si>
  <si>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</si>
  <si>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</si>
  <si>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</si>
  <si>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</si>
  <si>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</si>
  <si>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</si>
  <si>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</si>
  <si>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</si>
  <si>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</si>
  <si>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</si>
  <si>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</si>
  <si>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</si>
  <si>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</si>
  <si>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</si>
  <si>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</si>
  <si>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</si>
  <si>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</si>
  <si>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</si>
  <si>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</si>
  <si>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</si>
  <si>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</si>
  <si>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</si>
  <si>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</si>
  <si>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</si>
  <si>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</si>
  <si>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</si>
  <si>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</si>
  <si>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</si>
  <si>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</si>
  <si>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</si>
  <si>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</si>
  <si>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</si>
  <si>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</si>
  <si>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</si>
  <si>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</si>
  <si>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</si>
  <si>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</si>
  <si>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</si>
  <si>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</si>
  <si>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</si>
  <si>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</si>
  <si>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</si>
  <si>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</si>
  <si>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</si>
  <si>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</si>
  <si>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</si>
  <si>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</si>
  <si>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</si>
  <si>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</si>
  <si>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</si>
  <si>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</si>
  <si>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</si>
  <si>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</si>
  <si>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</si>
  <si>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</si>
  <si>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</si>
  <si>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</si>
  <si>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</si>
  <si>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</si>
  <si>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</si>
  <si>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</si>
  <si>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</si>
  <si>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</si>
  <si>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</si>
  <si>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</si>
  <si>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</si>
  <si>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</si>
  <si>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</si>
  <si>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</si>
  <si>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</si>
  <si>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</si>
  <si>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</si>
  <si>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</si>
  <si>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</si>
  <si>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</si>
  <si>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</si>
  <si>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</si>
  <si>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</si>
  <si>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</si>
  <si>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</si>
  <si>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</si>
  <si>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</si>
  <si>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</si>
  <si>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</si>
  <si>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</si>
  <si>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</si>
  <si>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</si>
  <si>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</si>
  <si>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</si>
  <si>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</si>
  <si>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</si>
  <si>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</si>
  <si>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</si>
  <si>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</si>
  <si>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</si>
  <si>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</si>
  <si>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</si>
  <si>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</si>
  <si>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</si>
  <si>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</si>
  <si>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</si>
  <si>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</si>
  <si>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</si>
  <si>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</si>
  <si>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</si>
  <si>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</si>
  <si>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</si>
  <si>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</si>
  <si>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</si>
  <si>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</si>
  <si>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</si>
  <si>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</si>
  <si>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</si>
  <si>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</si>
  <si>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</si>
  <si>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</si>
  <si>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</si>
  <si>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</si>
  <si>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</si>
  <si>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</si>
  <si>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</si>
  <si>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</si>
  <si>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</si>
  <si>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</si>
  <si>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</si>
  <si>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</si>
  <si>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</si>
  <si>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</si>
  <si>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</si>
  <si>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</si>
  <si>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</si>
  <si>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</si>
  <si>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</si>
  <si>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</si>
  <si>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</si>
  <si>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</si>
  <si>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</si>
  <si>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</si>
  <si>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</si>
  <si>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</si>
  <si>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</si>
  <si>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</si>
  <si>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</si>
  <si>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</si>
  <si>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</si>
  <si>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</si>
  <si>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</si>
  <si>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</si>
  <si>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</si>
  <si>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</si>
  <si>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</si>
  <si>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</si>
  <si>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</si>
  <si>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</si>
  <si>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</si>
  <si>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</si>
  <si>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</si>
  <si>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</si>
  <si>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</si>
  <si>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</si>
  <si>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</si>
  <si>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</si>
  <si>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</si>
  <si>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</si>
  <si>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</si>
  <si>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</si>
  <si>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</si>
  <si>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</si>
  <si>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</si>
  <si>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</si>
  <si>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</si>
  <si>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</si>
  <si>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</si>
  <si>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</si>
  <si>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</si>
  <si>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</si>
  <si>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</si>
  <si>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</si>
  <si>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</si>
  <si>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</si>
  <si>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</si>
  <si>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</si>
  <si>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</si>
  <si>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</si>
  <si>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</si>
  <si>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</si>
  <si>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</si>
  <si>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</si>
  <si>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</si>
  <si>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</si>
  <si>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</si>
  <si>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</si>
  <si>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</si>
  <si>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</si>
  <si>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</si>
  <si>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</si>
  <si>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</si>
  <si>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</si>
  <si>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</si>
  <si>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</si>
  <si>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</si>
  <si>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</si>
  <si>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</si>
  <si>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</si>
  <si>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</si>
  <si>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</si>
  <si>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</si>
  <si>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</si>
  <si>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</si>
  <si>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</si>
  <si>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</si>
  <si>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</si>
  <si>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</si>
  <si>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</si>
  <si>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</si>
  <si>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</si>
  <si>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</si>
  <si>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</si>
  <si>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</si>
  <si>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</si>
  <si>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</si>
  <si>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</si>
  <si>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</si>
  <si>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</si>
  <si>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</si>
  <si>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</si>
  <si>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</si>
  <si>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</si>
  <si>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</si>
  <si>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</si>
  <si>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</si>
  <si>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</si>
  <si>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</si>
  <si>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</si>
  <si>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</si>
  <si>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</si>
  <si>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</si>
  <si>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</si>
  <si>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</si>
  <si>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</si>
  <si>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</si>
  <si>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</si>
  <si>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</si>
  <si>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</si>
  <si>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</si>
  <si>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</si>
  <si>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</si>
  <si>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</si>
  <si>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</si>
  <si>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</si>
  <si>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</si>
  <si>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</si>
  <si>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</si>
  <si>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</si>
  <si>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</si>
  <si>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</si>
  <si>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</si>
  <si>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</si>
  <si>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</si>
  <si>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</si>
  <si>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</si>
  <si>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</si>
  <si>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</si>
  <si>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</si>
  <si>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</si>
  <si>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</si>
  <si>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</si>
  <si>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</si>
  <si>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</si>
  <si>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</si>
  <si>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</si>
  <si>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</si>
  <si>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</si>
  <si>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</si>
  <si>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</si>
  <si>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</si>
  <si>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</si>
  <si>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</si>
  <si>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</si>
  <si>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</si>
  <si>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</si>
  <si>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</si>
  <si>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</si>
  <si>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</si>
  <si>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</si>
  <si>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</si>
  <si>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</si>
  <si>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</si>
  <si>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</si>
  <si>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</si>
  <si>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</si>
  <si>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</si>
  <si>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</si>
  <si>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</si>
  <si>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</si>
  <si>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</si>
  <si>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</si>
  <si>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</si>
  <si>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</si>
  <si>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</si>
  <si>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</si>
  <si>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</si>
  <si>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</si>
  <si>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</si>
  <si>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</si>
  <si>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</si>
  <si>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</si>
  <si>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</si>
  <si>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</si>
  <si>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</si>
  <si>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</si>
  <si>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</si>
  <si>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</si>
  <si>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</si>
  <si>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</si>
  <si>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</si>
  <si>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</si>
  <si>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</si>
  <si>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</si>
  <si>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</si>
  <si>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</si>
  <si>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</si>
  <si>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</si>
  <si>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</si>
  <si>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</si>
  <si>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</si>
  <si>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</si>
  <si>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</si>
  <si>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</si>
  <si>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</si>
  <si>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</si>
  <si>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</si>
  <si>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</si>
  <si>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</si>
  <si>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</si>
  <si>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</si>
  <si>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</si>
  <si>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</si>
  <si>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</si>
  <si>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</si>
  <si>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</si>
  <si>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</si>
  <si>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</si>
  <si>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</si>
  <si>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</si>
  <si>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</si>
  <si>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</si>
  <si>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</si>
  <si>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</si>
  <si>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</si>
  <si>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</si>
  <si>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</si>
  <si>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</si>
  <si>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</si>
  <si>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</si>
  <si>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</si>
  <si>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</si>
  <si>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</si>
  <si>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</si>
  <si>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</si>
  <si>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</si>
  <si>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</si>
  <si>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</si>
  <si>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</si>
  <si>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</si>
  <si>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</si>
  <si>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</si>
  <si>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</si>
  <si>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</si>
  <si>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</si>
  <si>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</si>
  <si>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</si>
  <si>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</si>
  <si>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</si>
  <si>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</si>
  <si>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</si>
  <si>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</si>
  <si>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</si>
  <si>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</si>
  <si>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</si>
  <si>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</si>
  <si>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</si>
  <si>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</si>
  <si>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</si>
  <si>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</si>
  <si>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</si>
  <si>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</si>
  <si>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</si>
  <si>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</si>
  <si>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</si>
  <si>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</si>
  <si>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</si>
  <si>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</si>
  <si>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</si>
  <si>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</si>
  <si>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</si>
  <si>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</si>
  <si>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</si>
  <si>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</si>
  <si>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</si>
  <si>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</si>
  <si>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</si>
  <si>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</si>
  <si>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</si>
  <si>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</si>
  <si>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</si>
  <si>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</si>
  <si>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</si>
  <si>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</si>
  <si>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</si>
  <si>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</si>
  <si>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</si>
  <si>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</si>
  <si>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</si>
  <si>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</si>
  <si>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</si>
  <si>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</si>
  <si>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</si>
  <si>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</si>
  <si>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</si>
  <si>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</si>
  <si>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</si>
  <si>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</si>
  <si>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</si>
  <si>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</si>
  <si>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</si>
  <si>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</si>
  <si>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</si>
  <si>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</si>
  <si>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</si>
  <si>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</si>
  <si>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</si>
  <si>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</si>
  <si>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</si>
  <si>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</si>
  <si>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</si>
  <si>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</si>
  <si>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</si>
  <si>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</si>
  <si>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</si>
  <si>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</si>
  <si>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</si>
  <si>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</si>
  <si>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</si>
  <si>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</si>
  <si>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</si>
  <si>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</si>
  <si>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</si>
  <si>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</si>
  <si>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</si>
  <si>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</si>
  <si>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</si>
  <si>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</si>
  <si>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</si>
  <si>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</si>
  <si>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</si>
  <si>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</si>
  <si>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</si>
  <si>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</si>
  <si>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</si>
  <si>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</si>
  <si>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</si>
  <si>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</si>
  <si>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</si>
  <si>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</si>
  <si>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</si>
  <si>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</si>
  <si>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</si>
  <si>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</si>
  <si>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</si>
  <si>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</si>
  <si>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</si>
  <si>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</si>
  <si>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</si>
  <si>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</si>
  <si>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</si>
  <si>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</si>
  <si>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</si>
  <si>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</si>
  <si>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</si>
  <si>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</si>
  <si>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</si>
  <si>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</si>
  <si>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</si>
  <si>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</si>
  <si>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</si>
  <si>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</si>
  <si>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</si>
  <si>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</si>
  <si>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</si>
  <si>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</si>
  <si>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</si>
  <si>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</si>
  <si>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</si>
  <si>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</si>
  <si>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</si>
  <si>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</si>
  <si>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</si>
  <si>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</si>
  <si>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</si>
  <si>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</si>
  <si>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</si>
  <si>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</si>
  <si>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</si>
  <si>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</si>
  <si>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</si>
  <si>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</si>
  <si>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</si>
  <si>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</si>
  <si>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</si>
  <si>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</si>
  <si>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</si>
  <si>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</si>
  <si>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</si>
  <si>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</si>
  <si>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</si>
  <si>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</si>
  <si>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</si>
  <si>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</si>
  <si>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</si>
  <si>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</si>
  <si>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</si>
  <si>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</si>
  <si>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</si>
  <si>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</si>
  <si>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</si>
  <si>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</si>
  <si>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</si>
  <si>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</si>
  <si>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</si>
  <si>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</si>
  <si>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</si>
  <si>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</si>
  <si>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</si>
  <si>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</si>
  <si>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</si>
  <si>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</si>
  <si>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</si>
  <si>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</si>
  <si>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</si>
  <si>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</si>
  <si>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</si>
  <si>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</si>
  <si>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</si>
  <si>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</si>
  <si>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</si>
  <si>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</si>
  <si>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</si>
  <si>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</si>
  <si>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</si>
  <si>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</si>
  <si>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</si>
  <si>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</si>
  <si>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</si>
  <si>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</si>
  <si>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</si>
  <si>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</si>
  <si>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</si>
  <si>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</si>
  <si>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</si>
  <si>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</si>
  <si>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</si>
  <si>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</si>
  <si>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</si>
  <si>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</si>
  <si>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</si>
  <si>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</si>
  <si>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</si>
  <si>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</si>
  <si>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</si>
  <si>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</si>
  <si>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</si>
  <si>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</si>
  <si>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</si>
  <si>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</si>
  <si>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</si>
  <si>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</si>
  <si>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</si>
  <si>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</si>
  <si>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</si>
  <si>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</si>
  <si>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</si>
  <si>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</si>
  <si>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</si>
  <si>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</si>
  <si>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</si>
  <si>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</si>
  <si>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</si>
  <si>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</si>
  <si>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</si>
  <si>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</si>
  <si>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</si>
  <si>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</si>
  <si>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</si>
  <si>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</si>
  <si>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</si>
  <si>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</si>
  <si>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</si>
  <si>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</si>
  <si>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</si>
  <si>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</si>
  <si>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</si>
  <si>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</si>
  <si>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</si>
  <si>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</si>
  <si>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</si>
  <si>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</si>
  <si>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</si>
  <si>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</si>
  <si>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</si>
  <si>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</si>
  <si>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</si>
  <si>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</si>
  <si>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</si>
  <si>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</si>
  <si>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</si>
  <si>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</si>
  <si>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</si>
  <si>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</si>
  <si>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</si>
  <si>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</si>
  <si>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</si>
  <si>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</si>
  <si>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</si>
  <si>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</si>
  <si>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</si>
  <si>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</si>
  <si>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</si>
  <si>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</si>
  <si>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</si>
  <si>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</si>
  <si>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</si>
  <si>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</si>
  <si>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</si>
  <si>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</si>
  <si>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</si>
  <si>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</si>
  <si>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</si>
  <si>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</si>
  <si>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</si>
  <si>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</si>
  <si>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</si>
  <si>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</si>
  <si>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</si>
  <si>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</si>
  <si>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</si>
  <si>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</si>
  <si>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</si>
  <si>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</si>
  <si>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</si>
  <si>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</si>
  <si>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</si>
  <si>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</si>
  <si>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</si>
  <si>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</si>
  <si>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</si>
  <si>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</si>
  <si>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</si>
  <si>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</si>
  <si>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</si>
  <si>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</si>
  <si>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</si>
  <si>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</si>
  <si>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</si>
  <si>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</si>
  <si>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</si>
  <si>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</si>
  <si>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</si>
  <si>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</si>
  <si>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</si>
  <si>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</si>
  <si>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</si>
  <si>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</si>
  <si>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</si>
  <si>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</si>
  <si>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</si>
  <si>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</si>
  <si>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</si>
  <si>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</si>
  <si>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</si>
  <si>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</si>
  <si>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</si>
  <si>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</si>
  <si>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</si>
  <si>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</si>
  <si>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</si>
  <si>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</si>
  <si>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</si>
  <si>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</si>
  <si>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</si>
  <si>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</si>
  <si>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</si>
  <si>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</si>
  <si>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</si>
  <si>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</si>
  <si>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</si>
  <si>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</si>
  <si>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</si>
  <si>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</si>
  <si>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</si>
  <si>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</si>
  <si>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</si>
  <si>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</si>
  <si>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</si>
  <si>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</si>
  <si>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</si>
  <si>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</si>
  <si>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</si>
  <si>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</si>
  <si>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</si>
  <si>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</si>
  <si>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</si>
  <si>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</si>
  <si>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</si>
  <si>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</si>
  <si>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</si>
  <si>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</si>
  <si>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</si>
  <si>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</si>
  <si>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</si>
  <si>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</si>
  <si>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</si>
  <si>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</si>
  <si>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</si>
  <si>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</si>
  <si>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</si>
  <si>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</si>
  <si>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</si>
  <si>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</si>
  <si>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</si>
  <si>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</si>
  <si>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</si>
  <si>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</si>
  <si>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</si>
  <si>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</si>
  <si>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</si>
  <si>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</si>
  <si>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</si>
  <si>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</si>
  <si>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</si>
  <si>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</si>
  <si>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</si>
  <si>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</si>
  <si>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</si>
  <si>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</si>
  <si>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</si>
  <si>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</si>
  <si>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</si>
  <si>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</si>
  <si>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</si>
  <si>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</si>
  <si>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</si>
  <si>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</si>
  <si>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</si>
  <si>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</si>
  <si>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</si>
  <si>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</si>
  <si>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</si>
  <si>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</si>
  <si>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</si>
  <si>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</si>
  <si>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</si>
  <si>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</si>
  <si>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</si>
  <si>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</si>
  <si>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</si>
  <si>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</si>
  <si>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</si>
  <si>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</si>
  <si>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</si>
  <si>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</si>
  <si>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</si>
  <si>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</si>
  <si>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</si>
  <si>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</si>
  <si>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</si>
  <si>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</si>
  <si>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</si>
  <si>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</si>
  <si>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</si>
  <si>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</si>
  <si>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</si>
  <si>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</si>
  <si>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</si>
  <si>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</si>
  <si>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</si>
  <si>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</si>
  <si>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</si>
  <si>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</si>
  <si>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</si>
  <si>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</si>
  <si>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</si>
  <si>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</si>
  <si>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</si>
  <si>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</si>
  <si>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</si>
  <si>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</si>
  <si>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</si>
  <si>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</si>
  <si>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</si>
  <si>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</si>
  <si>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</si>
  <si>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</si>
  <si>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</si>
  <si>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</si>
  <si>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</si>
  <si>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</si>
  <si>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</si>
  <si>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</si>
  <si>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</si>
  <si>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</si>
  <si>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</si>
  <si>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</si>
  <si>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</si>
  <si>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</si>
  <si>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</si>
  <si>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</si>
  <si>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</si>
  <si>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</si>
  <si>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</si>
  <si>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</si>
  <si>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</si>
  <si>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</si>
  <si>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</si>
  <si>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</si>
  <si>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</si>
  <si>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</si>
  <si>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</si>
  <si>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</si>
  <si>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</si>
  <si>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</si>
  <si>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</si>
  <si>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</si>
  <si>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</si>
  <si>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</si>
  <si>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</si>
  <si>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</si>
  <si>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</si>
  <si>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</si>
  <si>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</si>
  <si>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</si>
  <si>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</si>
  <si>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</si>
  <si>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</si>
  <si>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</si>
  <si>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</si>
  <si>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</si>
  <si>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</si>
  <si>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</si>
  <si>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</si>
  <si>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</si>
  <si>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</si>
  <si>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</si>
  <si>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</si>
  <si>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</si>
  <si>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</si>
  <si>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</si>
  <si>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</si>
  <si>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</si>
  <si>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</si>
  <si>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</si>
  <si>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</si>
  <si>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</si>
  <si>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</si>
  <si>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</si>
  <si>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</si>
  <si>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</si>
  <si>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</si>
  <si>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</si>
  <si>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</si>
  <si>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</si>
  <si>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</si>
  <si>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</si>
  <si>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</si>
  <si>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</si>
  <si>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</si>
  <si>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</si>
  <si>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</si>
  <si>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</si>
  <si>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</si>
  <si>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</si>
  <si>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</si>
  <si>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</si>
  <si>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</si>
  <si>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</si>
  <si>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</si>
  <si>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</si>
  <si>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</si>
  <si>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</si>
  <si>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</si>
  <si>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</si>
  <si>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</si>
  <si>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</si>
  <si>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</si>
  <si>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</si>
  <si>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</si>
  <si>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</si>
  <si>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</si>
  <si>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</si>
  <si>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</si>
  <si>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</si>
  <si>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</si>
  <si>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</si>
  <si>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</si>
  <si>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</si>
  <si>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</si>
  <si>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</si>
  <si>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</si>
  <si>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</si>
  <si>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</si>
  <si>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</si>
  <si>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</si>
  <si>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</si>
  <si>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</si>
  <si>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</si>
  <si>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</si>
  <si>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</si>
  <si>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</si>
  <si>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</si>
  <si>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</si>
  <si>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</si>
  <si>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</si>
  <si>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</si>
  <si>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</si>
  <si>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</si>
  <si>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</si>
  <si>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</si>
  <si>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</si>
  <si>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</si>
  <si>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</si>
  <si>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</si>
  <si>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</si>
  <si>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</si>
  <si>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</si>
  <si>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</si>
  <si>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</si>
  <si>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</si>
  <si>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</si>
  <si>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</si>
  <si>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</si>
  <si>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</si>
  <si>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</si>
  <si>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</si>
  <si>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</si>
  <si>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</si>
  <si>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</si>
  <si>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</si>
  <si>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</si>
  <si>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</si>
  <si>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</si>
  <si>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</si>
  <si>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</si>
  <si>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</si>
  <si>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</si>
  <si>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</si>
  <si>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</si>
  <si>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</si>
  <si>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</si>
  <si>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</si>
  <si>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</si>
  <si>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</si>
  <si>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</si>
  <si>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</si>
  <si>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</si>
  <si>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</si>
  <si>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</si>
  <si>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</si>
  <si>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</si>
  <si>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</si>
  <si>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</si>
  <si>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</si>
  <si>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</si>
  <si>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</si>
  <si>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</si>
  <si>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</si>
  <si>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</si>
  <si>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</si>
  <si>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</si>
  <si>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</si>
  <si>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</si>
  <si>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</si>
  <si>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</si>
  <si>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</si>
  <si>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</si>
  <si>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</si>
  <si>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</si>
  <si>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</si>
  <si>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</si>
  <si>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</si>
  <si>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</si>
  <si>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</si>
  <si>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</si>
  <si>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</si>
  <si>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</si>
  <si>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</si>
  <si>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</si>
  <si>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</si>
  <si>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</si>
  <si>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</si>
  <si>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</si>
  <si>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</si>
  <si>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</si>
  <si>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</si>
  <si>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</si>
  <si>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</si>
  <si>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</si>
  <si>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</si>
  <si>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</si>
  <si>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</si>
  <si>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</si>
  <si>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</si>
  <si>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</si>
  <si>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</si>
  <si>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</si>
  <si>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</si>
  <si>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</si>
  <si>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</si>
  <si>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</si>
  <si>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</si>
  <si>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</si>
  <si>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</si>
  <si>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</si>
  <si>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</si>
  <si>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</si>
  <si>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</si>
  <si>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</si>
  <si>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</si>
  <si>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</si>
  <si>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</si>
  <si>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</si>
  <si>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</si>
  <si>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</si>
  <si>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</si>
  <si>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</si>
  <si>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</si>
  <si>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</si>
  <si>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</si>
  <si>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</si>
  <si>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</si>
  <si>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</si>
  <si>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</si>
  <si>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</si>
  <si>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</si>
  <si>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</si>
  <si>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</si>
  <si>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</si>
  <si>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</si>
  <si>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</si>
  <si>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</si>
  <si>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</si>
  <si>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</si>
  <si>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</si>
  <si>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</si>
  <si>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</si>
  <si>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</si>
  <si>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</si>
  <si>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</si>
  <si>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</si>
  <si>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</si>
  <si>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</si>
  <si>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</si>
  <si>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</si>
  <si>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</si>
  <si>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</si>
  <si>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</si>
  <si>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</si>
  <si>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</si>
  <si>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</si>
  <si>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</si>
  <si>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</si>
  <si>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</si>
  <si>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</si>
  <si>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</si>
  <si>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</si>
  <si>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</si>
  <si>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</si>
  <si>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</si>
  <si>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</si>
  <si>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</si>
  <si>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</si>
  <si>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</si>
  <si>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</si>
  <si>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</si>
  <si>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</si>
  <si>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</si>
  <si>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</si>
  <si>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</si>
  <si>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</si>
  <si>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</si>
  <si>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</si>
  <si>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</si>
  <si>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</si>
  <si>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</si>
  <si>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</si>
  <si>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</si>
  <si>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</si>
  <si>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</si>
  <si>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</si>
  <si>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</si>
  <si>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</si>
  <si>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</si>
  <si>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</si>
  <si>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</si>
  <si>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</si>
  <si>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</si>
  <si>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</si>
  <si>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</si>
  <si>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</si>
  <si>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</si>
  <si>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</si>
  <si>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</si>
  <si>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</si>
  <si>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</si>
  <si>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</si>
  <si>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</si>
  <si>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</si>
  <si>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</si>
  <si>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</si>
  <si>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</si>
  <si>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</si>
  <si>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</si>
  <si>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</si>
  <si>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</si>
  <si>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</si>
  <si>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</si>
  <si>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</si>
  <si>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</si>
  <si>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</si>
  <si>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</si>
  <si>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</si>
  <si>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</si>
  <si>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</si>
  <si>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</si>
  <si>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</si>
  <si>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</si>
  <si>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</si>
  <si>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</si>
  <si>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</si>
  <si>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</si>
  <si>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</si>
  <si>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</si>
  <si>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</si>
  <si>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</si>
  <si>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</si>
  <si>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</si>
  <si>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</si>
  <si>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</si>
  <si>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</si>
  <si>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</si>
  <si>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</si>
  <si>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</si>
  <si>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</si>
  <si>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</si>
  <si>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</si>
  <si>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</si>
  <si>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</si>
  <si>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</si>
  <si>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</si>
  <si>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</si>
  <si>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</si>
  <si>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</si>
  <si>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</si>
  <si>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</si>
  <si>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</si>
  <si>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</si>
  <si>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</si>
  <si>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</si>
  <si>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</si>
  <si>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</si>
  <si>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</si>
  <si>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</si>
  <si>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</si>
  <si>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</si>
  <si>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</si>
  <si>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</si>
  <si>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</si>
  <si>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</si>
  <si>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</si>
  <si>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</si>
  <si>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</si>
  <si>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</si>
  <si>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</si>
  <si>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</si>
  <si>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</si>
  <si>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</si>
  <si>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</si>
  <si>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</si>
  <si>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</si>
  <si>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</si>
  <si>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</si>
  <si>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</si>
  <si>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</si>
  <si>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</si>
  <si>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</si>
  <si>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</si>
  <si>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</si>
  <si>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</si>
  <si>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</si>
  <si>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</si>
  <si>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</si>
  <si>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</si>
  <si>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</si>
  <si>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</si>
  <si>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</si>
  <si>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</si>
  <si>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</si>
  <si>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</si>
  <si>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</si>
  <si>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</si>
  <si>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</si>
  <si>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</si>
  <si>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</si>
  <si>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</si>
  <si>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</si>
  <si>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</si>
  <si>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</si>
  <si>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</si>
  <si>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</si>
  <si>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</si>
  <si>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</si>
  <si>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</si>
  <si>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</si>
  <si>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</si>
  <si>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</si>
  <si>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</si>
  <si>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</si>
  <si>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</si>
  <si>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</si>
  <si>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</si>
  <si>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</si>
  <si>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</si>
  <si>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</si>
  <si>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</si>
  <si>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</si>
  <si>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</si>
  <si>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</si>
  <si>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</si>
  <si>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</si>
  <si>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</si>
  <si>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</si>
  <si>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</si>
  <si>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</si>
  <si>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</si>
  <si>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</si>
  <si>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</si>
  <si>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</si>
  <si>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</si>
  <si>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</si>
  <si>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</si>
  <si>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</si>
  <si>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</si>
  <si>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</si>
  <si>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</si>
  <si>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</si>
  <si>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</si>
  <si>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</si>
  <si>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</si>
  <si>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</si>
  <si>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</si>
  <si>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</si>
  <si>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</si>
  <si>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</si>
  <si>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</si>
  <si>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</si>
  <si>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</si>
  <si>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</si>
  <si>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</si>
  <si>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</si>
  <si>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</si>
  <si>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</si>
  <si>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</si>
  <si>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</si>
  <si>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</si>
  <si>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</si>
  <si>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</si>
  <si>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</si>
  <si>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</si>
  <si>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</si>
  <si>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</si>
  <si>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</si>
  <si>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</si>
  <si>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</si>
  <si>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</si>
  <si>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</si>
  <si>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</si>
  <si>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</si>
  <si>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</si>
  <si>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</si>
  <si>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</si>
  <si>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</si>
  <si>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</si>
  <si>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</si>
  <si>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</si>
  <si>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</si>
  <si>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</si>
  <si>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</si>
  <si>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</si>
  <si>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</si>
  <si>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</si>
  <si>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</si>
  <si>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</si>
  <si>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</si>
  <si>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</si>
  <si>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</si>
  <si>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</si>
  <si>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</si>
  <si>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</si>
  <si>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</si>
  <si>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</si>
  <si>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</si>
  <si>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</si>
  <si>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</si>
  <si>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</si>
  <si>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</si>
  <si>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</si>
  <si>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</si>
  <si>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</si>
  <si>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</si>
  <si>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</si>
  <si>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</si>
  <si>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</si>
  <si>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</si>
  <si>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</si>
  <si>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</si>
  <si>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</si>
  <si>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</si>
  <si>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</si>
  <si>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</si>
  <si>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</si>
  <si>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</si>
  <si>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</si>
  <si>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</si>
  <si>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</si>
  <si>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</si>
  <si>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</si>
  <si>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</si>
  <si>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</si>
  <si>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</si>
  <si>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</si>
  <si>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</si>
  <si>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</si>
  <si>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</si>
  <si>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</si>
  <si>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</si>
  <si>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</si>
  <si>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</si>
  <si>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</si>
  <si>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</si>
  <si>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</si>
  <si>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</si>
  <si>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</si>
  <si>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</si>
  <si>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</si>
  <si>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</si>
  <si>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</si>
  <si>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</si>
  <si>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</si>
  <si>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</si>
  <si>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</si>
  <si>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</si>
  <si>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</si>
  <si>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</si>
  <si>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</si>
  <si>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</si>
  <si>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</si>
  <si>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</si>
  <si>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</si>
  <si>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</si>
  <si>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</si>
  <si>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</si>
  <si>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</si>
  <si>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</si>
  <si>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</si>
  <si>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</si>
  <si>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</si>
  <si>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</si>
  <si>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</si>
  <si>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</si>
  <si>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</si>
  <si>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</si>
  <si>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</si>
  <si>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</si>
  <si>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</si>
  <si>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</si>
  <si>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</si>
  <si>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</si>
  <si>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</si>
  <si>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</si>
  <si>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</si>
  <si>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</si>
  <si>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</si>
  <si>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</si>
  <si>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</si>
  <si>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</si>
  <si>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</si>
  <si>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</si>
  <si>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</si>
  <si>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</si>
  <si>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</si>
  <si>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</si>
  <si>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</si>
  <si>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</si>
  <si>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</si>
  <si>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</si>
  <si>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</si>
  <si>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</si>
  <si>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</si>
  <si>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</si>
  <si>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</si>
  <si>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</si>
  <si>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</si>
  <si>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</si>
  <si>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</si>
  <si>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</si>
  <si>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</si>
  <si>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</si>
  <si>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</si>
  <si>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</si>
  <si>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</si>
  <si>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</si>
  <si>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</si>
  <si>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</si>
  <si>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</si>
  <si>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</si>
  <si>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</si>
  <si>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</si>
  <si>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</si>
  <si>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</si>
  <si>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</si>
  <si>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</si>
  <si>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</si>
  <si>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</si>
  <si>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</si>
  <si>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</si>
  <si>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</si>
  <si>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</si>
  <si>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</si>
  <si>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</si>
  <si>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</si>
  <si>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</si>
  <si>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</si>
  <si>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</si>
  <si>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</si>
  <si>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</si>
  <si>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</si>
  <si>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</si>
  <si>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</si>
  <si>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</si>
  <si>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</si>
  <si>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</si>
  <si>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</si>
  <si>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</si>
  <si>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</si>
  <si>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</si>
  <si>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</si>
  <si>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</si>
  <si>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</si>
  <si>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</si>
  <si>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</si>
  <si>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</si>
  <si>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</si>
  <si>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</si>
  <si>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</si>
  <si>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</si>
  <si>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</si>
  <si>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</si>
  <si>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</si>
  <si>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</si>
  <si>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</si>
  <si>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</si>
  <si>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</si>
  <si>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</si>
  <si>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</si>
  <si>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</si>
  <si>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</si>
  <si>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</si>
  <si>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</si>
  <si>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</si>
  <si>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</si>
  <si>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</si>
  <si>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</si>
  <si>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</si>
  <si>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</si>
  <si>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</si>
  <si>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</si>
  <si>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</si>
  <si>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</si>
  <si>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</si>
  <si>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</si>
  <si>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</si>
  <si>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</si>
  <si>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</si>
  <si>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</si>
  <si>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</si>
  <si>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</si>
  <si>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</si>
  <si>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</si>
  <si>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</si>
  <si>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</si>
  <si>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</si>
  <si>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</si>
  <si>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</si>
  <si>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</si>
  <si>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</si>
  <si>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</si>
  <si>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</si>
  <si>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</si>
  <si>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</si>
  <si>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</si>
  <si>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</si>
  <si>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</si>
  <si>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</si>
  <si>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</si>
  <si>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</si>
  <si>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</si>
  <si>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</si>
  <si>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</si>
  <si>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</si>
  <si>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</si>
  <si>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</si>
  <si>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</si>
  <si>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</si>
  <si>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</si>
  <si>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</si>
  <si>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</si>
  <si>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</si>
  <si>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</si>
  <si>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</si>
  <si>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</si>
  <si>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</si>
  <si>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</si>
  <si>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</si>
  <si>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</si>
  <si>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</si>
  <si>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</si>
  <si>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</si>
  <si>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</si>
  <si>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</si>
  <si>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</si>
  <si>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</si>
  <si>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</si>
  <si>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</si>
  <si>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</si>
  <si>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</si>
  <si>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</si>
  <si>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</si>
  <si>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</si>
  <si>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</si>
  <si>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</si>
  <si>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</si>
  <si>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</si>
  <si>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</si>
  <si>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</si>
  <si>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</si>
  <si>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</si>
  <si>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</si>
  <si>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</si>
  <si>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</si>
  <si>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</si>
  <si>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</si>
  <si>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</si>
  <si>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</si>
  <si>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</si>
  <si>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</si>
  <si>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</si>
  <si>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</si>
  <si>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</si>
  <si>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</si>
  <si>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</si>
  <si>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</si>
  <si>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</si>
  <si>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</si>
  <si>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</si>
  <si>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</si>
  <si>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</si>
  <si>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</si>
  <si>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</si>
  <si>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</si>
  <si>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</si>
  <si>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</si>
  <si>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</si>
  <si>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</si>
  <si>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</si>
  <si>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</si>
  <si>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</si>
  <si>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</si>
  <si>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</si>
  <si>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</si>
  <si>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</si>
  <si>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</si>
  <si>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</si>
  <si>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</si>
  <si>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</si>
  <si>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</si>
  <si>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</si>
  <si>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</si>
  <si>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</si>
  <si>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</si>
  <si>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</si>
  <si>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</si>
  <si>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</si>
  <si>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</si>
  <si>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</si>
  <si>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</si>
  <si>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</si>
  <si>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</si>
  <si>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</si>
  <si>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</si>
  <si>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</si>
  <si>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</si>
  <si>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</si>
  <si>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</si>
  <si>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</si>
  <si>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</si>
  <si>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</si>
  <si>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</si>
  <si>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</si>
  <si>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</si>
  <si>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</si>
  <si>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</si>
  <si>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</si>
  <si>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</si>
  <si>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</si>
  <si>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</si>
  <si>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</si>
  <si>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</si>
  <si>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</si>
  <si>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</si>
  <si>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</si>
  <si>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</si>
  <si>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</si>
  <si>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</si>
  <si>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</si>
  <si>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</si>
  <si>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</si>
  <si>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</si>
  <si>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</si>
  <si>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</si>
  <si>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</si>
  <si>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</si>
  <si>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</si>
  <si>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</si>
  <si>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</si>
  <si>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</si>
  <si>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</si>
  <si>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</si>
  <si>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</si>
  <si>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</si>
  <si>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</si>
  <si>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</si>
  <si>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</si>
  <si>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</si>
  <si>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</si>
  <si>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</si>
  <si>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</si>
  <si>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</si>
  <si>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</si>
  <si>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</si>
  <si>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</si>
  <si>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</si>
  <si>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</si>
  <si>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</si>
  <si>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</si>
  <si>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</si>
  <si>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</si>
  <si>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</si>
  <si>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</si>
  <si>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</si>
  <si>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</si>
  <si>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</si>
  <si>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</si>
  <si>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</si>
  <si>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</si>
  <si>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</si>
  <si>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</si>
  <si>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</si>
  <si>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</si>
  <si>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</si>
  <si>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</si>
  <si>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</si>
  <si>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</si>
  <si>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</si>
  <si>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</si>
  <si>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</si>
  <si>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</si>
  <si>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</si>
  <si>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</si>
  <si>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</si>
  <si>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</si>
  <si>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</si>
  <si>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</si>
  <si>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</si>
  <si>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</si>
  <si>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</si>
  <si>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</si>
  <si>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</si>
  <si>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</si>
  <si>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</si>
  <si>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</si>
  <si>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</si>
  <si>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</si>
  <si>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</si>
  <si>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</si>
  <si>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</si>
  <si>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</si>
  <si>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</si>
  <si>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</si>
  <si>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</si>
  <si>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</si>
  <si>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</si>
  <si>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</si>
  <si>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</si>
  <si>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</si>
  <si>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</si>
  <si>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</si>
  <si>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</si>
  <si>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</si>
  <si>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</si>
  <si>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</si>
  <si>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</si>
  <si>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</si>
  <si>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</si>
  <si>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</si>
  <si>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</si>
  <si>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</si>
  <si>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</si>
  <si>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</si>
  <si>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</si>
  <si>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</si>
  <si>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</si>
  <si>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</si>
  <si>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</si>
  <si>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</si>
  <si>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</si>
  <si>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</si>
  <si>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</si>
  <si>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</si>
  <si>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</si>
  <si>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</si>
  <si>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</si>
  <si>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</si>
  <si>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</si>
  <si>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</si>
  <si>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</si>
  <si>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</si>
  <si>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</si>
  <si>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</si>
  <si>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</si>
  <si>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</si>
  <si>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</si>
  <si>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</si>
  <si>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</si>
  <si>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</si>
  <si>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</si>
  <si>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</si>
  <si>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</si>
  <si>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</si>
  <si>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</si>
  <si>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</si>
  <si>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</si>
  <si>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</si>
  <si>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</si>
  <si>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</si>
  <si>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</si>
  <si>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</si>
  <si>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</si>
  <si>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</si>
  <si>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</si>
  <si>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</si>
  <si>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</si>
  <si>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</si>
  <si>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</si>
  <si>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</si>
  <si>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</si>
  <si>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</si>
  <si>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</si>
  <si>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</si>
  <si>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</si>
  <si>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</si>
  <si>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</si>
  <si>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</si>
  <si>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</si>
  <si>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</si>
  <si>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</si>
  <si>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</si>
  <si>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</si>
  <si>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</si>
  <si>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</si>
  <si>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</si>
  <si>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</si>
  <si>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</si>
  <si>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</si>
  <si>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</si>
  <si>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</si>
  <si>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</si>
  <si>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</si>
  <si>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</si>
  <si>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</si>
  <si>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</si>
  <si>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</si>
  <si>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</si>
  <si>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</si>
  <si>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</si>
  <si>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</si>
  <si>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</si>
  <si>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</si>
  <si>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</si>
  <si>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</si>
  <si>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</si>
  <si>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</si>
  <si>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</si>
  <si>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</si>
  <si>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</si>
  <si>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</si>
  <si>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</si>
  <si>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</si>
  <si>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</si>
  <si>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</si>
  <si>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</si>
  <si>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</si>
  <si>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</si>
  <si>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</si>
  <si>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</si>
  <si>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</si>
  <si>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</si>
  <si>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</si>
  <si>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</si>
  <si>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</si>
  <si>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</si>
  <si>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</si>
  <si>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</si>
  <si>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</si>
  <si>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</si>
  <si>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</si>
  <si>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</si>
  <si>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</si>
  <si>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</si>
  <si>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</si>
  <si>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</si>
  <si>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</si>
  <si>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</si>
  <si>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</si>
  <si>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</si>
  <si>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</si>
  <si>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</si>
  <si>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</si>
  <si>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</si>
  <si>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</si>
  <si>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</si>
  <si>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</si>
  <si>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</si>
  <si>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</si>
  <si>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</si>
  <si>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</si>
  <si>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</si>
  <si>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</si>
  <si>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</si>
  <si>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</si>
  <si>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</si>
  <si>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</si>
  <si>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</si>
  <si>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</si>
  <si>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</si>
  <si>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</si>
  <si>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</si>
  <si>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</si>
  <si>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</si>
  <si>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</si>
  <si>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</si>
  <si>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</si>
  <si>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</si>
  <si>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</si>
  <si>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</si>
  <si>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</si>
  <si>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</si>
  <si>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</si>
  <si>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</si>
  <si>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</si>
  <si>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</si>
  <si>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</si>
  <si>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</si>
  <si>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</si>
  <si>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</si>
  <si>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</si>
  <si>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</si>
  <si>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</si>
  <si>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</si>
  <si>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</si>
  <si>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</si>
  <si>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</si>
  <si>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</si>
  <si>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</si>
  <si>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</si>
  <si>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</si>
  <si>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</si>
  <si>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</si>
  <si>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</si>
  <si>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</si>
  <si>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</si>
  <si>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</si>
  <si>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</si>
  <si>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</si>
  <si>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</si>
  <si>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</si>
  <si>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</si>
  <si>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</si>
  <si>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</si>
  <si>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</si>
  <si>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</si>
  <si>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</si>
  <si>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</si>
  <si>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</si>
  <si>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</si>
  <si>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</si>
  <si>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</si>
  <si>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</si>
  <si>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</si>
  <si>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</si>
  <si>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</si>
  <si>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</si>
  <si>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</si>
  <si>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</si>
  <si>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</si>
  <si>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</si>
  <si>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</si>
  <si>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</si>
  <si>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</si>
  <si>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</si>
  <si>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</si>
  <si>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</si>
  <si>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</si>
  <si>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</si>
  <si>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</si>
  <si>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</si>
  <si>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</si>
  <si>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</si>
  <si>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</si>
  <si>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</si>
  <si>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</si>
  <si>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</si>
  <si>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</si>
  <si>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</si>
  <si>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</si>
  <si>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</si>
  <si>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</si>
  <si>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</si>
  <si>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</si>
  <si>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</si>
  <si>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</si>
  <si>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</si>
  <si>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</si>
  <si>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</si>
  <si>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</si>
  <si>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</si>
  <si>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</si>
  <si>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</si>
  <si>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</si>
  <si>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</si>
  <si>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</si>
  <si>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</si>
  <si>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</si>
  <si>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</si>
  <si>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</si>
  <si>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</si>
  <si>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</si>
  <si>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</si>
  <si>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</si>
  <si>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</si>
  <si>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</si>
  <si>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</si>
  <si>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</si>
  <si>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</si>
  <si>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</si>
  <si>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</si>
  <si>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</si>
  <si>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</si>
  <si>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</si>
  <si>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</si>
  <si>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</si>
  <si>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</si>
  <si>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</si>
  <si>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</si>
  <si>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</si>
  <si>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</si>
  <si>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</si>
  <si>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</si>
  <si>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</si>
  <si>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</si>
  <si>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</si>
  <si>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</si>
  <si>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</si>
  <si>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</si>
  <si>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</si>
  <si>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</si>
  <si>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</si>
  <si>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</si>
  <si>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</si>
  <si>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</si>
  <si>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</si>
  <si>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</si>
  <si>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</si>
  <si>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</si>
  <si>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</si>
  <si>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</si>
  <si>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</si>
  <si>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</si>
  <si>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</si>
  <si>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</si>
  <si>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</si>
  <si>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</si>
  <si>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</si>
  <si>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</si>
  <si>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</si>
  <si>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</si>
  <si>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</si>
  <si>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</si>
  <si>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</si>
  <si>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</si>
  <si>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</si>
  <si>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</si>
  <si>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</si>
  <si>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</si>
  <si>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</si>
  <si>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</si>
  <si>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</si>
  <si>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</si>
  <si>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</si>
  <si>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</si>
  <si>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</si>
  <si>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</si>
  <si>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</si>
  <si>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</si>
  <si>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</si>
  <si>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</si>
  <si>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</si>
  <si>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</si>
  <si>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</si>
  <si>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</si>
  <si>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</si>
  <si>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</si>
  <si>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</si>
  <si>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</si>
  <si>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</si>
  <si>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</si>
  <si>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</si>
  <si>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</si>
  <si>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</si>
  <si>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</si>
  <si>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</si>
  <si>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</si>
  <si>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</si>
  <si>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</si>
  <si>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</si>
  <si>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</si>
  <si>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</si>
  <si>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</si>
  <si>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</si>
  <si>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</si>
  <si>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</si>
  <si>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</si>
  <si>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</si>
  <si>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</si>
  <si>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</si>
  <si>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</si>
  <si>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</si>
  <si>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</si>
  <si>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</si>
  <si>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</si>
  <si>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</si>
  <si>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</si>
  <si>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</si>
  <si>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</si>
  <si>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</si>
  <si>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</si>
  <si>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</si>
  <si>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</si>
  <si>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</si>
  <si>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</si>
  <si>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</si>
  <si>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</si>
  <si>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</si>
  <si>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</si>
  <si>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</si>
  <si>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</si>
  <si>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</si>
  <si>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</si>
  <si>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</si>
  <si>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</si>
  <si>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</si>
  <si>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</si>
  <si>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</si>
  <si>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</si>
  <si>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</si>
  <si>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</si>
  <si>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</si>
  <si>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</si>
  <si>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</si>
  <si>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</si>
  <si>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</si>
  <si>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</si>
  <si>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</si>
  <si>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</si>
  <si>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</si>
  <si>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</si>
  <si>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</si>
  <si>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</si>
  <si>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</si>
  <si>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</si>
  <si>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</si>
  <si>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</si>
  <si>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</si>
  <si>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</si>
  <si>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</si>
  <si>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</si>
  <si>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</si>
  <si>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</si>
  <si>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</si>
  <si>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</si>
  <si>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</si>
  <si>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</si>
  <si>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</si>
  <si>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</si>
  <si>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</si>
  <si>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</si>
  <si>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</si>
  <si>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</si>
  <si>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</si>
  <si>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</si>
  <si>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</si>
  <si>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</si>
  <si>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</si>
  <si>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</si>
  <si>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</si>
  <si>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</si>
  <si>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</si>
  <si>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</si>
  <si>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</si>
  <si>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</si>
  <si>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</si>
  <si>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</si>
  <si>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</si>
  <si>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</si>
  <si>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</si>
  <si>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</si>
  <si>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</si>
  <si>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</si>
  <si>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</si>
  <si>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</si>
  <si>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</si>
  <si>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</si>
  <si>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</si>
  <si>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</si>
  <si>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</si>
  <si>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</si>
  <si>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</si>
  <si>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</si>
  <si>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</si>
  <si>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</si>
  <si>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</si>
  <si>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</si>
  <si>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</si>
  <si>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</si>
  <si>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</si>
  <si>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</si>
  <si>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</si>
  <si>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</si>
  <si>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</si>
  <si>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</si>
  <si>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</si>
  <si>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</si>
  <si>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</si>
  <si>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</si>
  <si>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</si>
  <si>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</si>
  <si>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</si>
  <si>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</si>
  <si>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</si>
  <si>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</si>
  <si>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</si>
  <si>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</si>
  <si>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</si>
  <si>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</si>
  <si>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</si>
  <si>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</si>
  <si>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</si>
  <si>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</si>
  <si>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</si>
  <si>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</si>
  <si>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</si>
  <si>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</si>
  <si>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</si>
  <si>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</si>
  <si>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</si>
  <si>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</si>
  <si>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</si>
  <si>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</si>
  <si>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</si>
  <si>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</si>
  <si>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</si>
  <si>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</si>
  <si>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</si>
  <si>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</si>
  <si>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</si>
  <si>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</si>
  <si>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</si>
  <si>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</si>
  <si>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</si>
  <si>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</si>
  <si>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</si>
  <si>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</si>
  <si>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</si>
  <si>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</si>
  <si>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</si>
  <si>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</si>
  <si>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</si>
  <si>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</si>
  <si>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</si>
  <si>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</si>
  <si>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</si>
  <si>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</si>
  <si>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</si>
  <si>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</si>
  <si>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</si>
  <si>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</si>
  <si>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</si>
  <si>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</si>
  <si>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</si>
  <si>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</si>
  <si>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</si>
  <si>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</si>
  <si>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</si>
  <si>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</si>
  <si>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</si>
  <si>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</si>
  <si>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</si>
  <si>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</si>
  <si>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</si>
  <si>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</si>
  <si>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</si>
  <si>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</si>
  <si>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</si>
  <si>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</si>
  <si>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</si>
  <si>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</si>
  <si>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</si>
  <si>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</si>
  <si>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</si>
  <si>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</si>
  <si>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</si>
  <si>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</si>
  <si>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</si>
  <si>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</si>
  <si>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</si>
  <si>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</si>
  <si>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</si>
  <si>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</si>
  <si>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</si>
  <si>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</si>
  <si>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</si>
  <si>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</si>
  <si>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</si>
  <si>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</si>
  <si>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</si>
  <si>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</si>
  <si>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</si>
  <si>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</si>
  <si>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</si>
  <si>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</si>
  <si>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</si>
  <si>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</si>
  <si>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</si>
  <si>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</si>
  <si>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</si>
  <si>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</si>
  <si>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</si>
  <si>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</si>
  <si>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</si>
  <si>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</si>
  <si>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</si>
  <si>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</si>
  <si>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</si>
  <si>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</si>
  <si>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</si>
  <si>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</si>
  <si>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</si>
  <si>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</si>
  <si>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</si>
  <si>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</si>
  <si>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</si>
  <si>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</si>
  <si>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</si>
  <si>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</si>
  <si>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</si>
  <si>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</si>
  <si>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</si>
  <si>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</si>
  <si>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</si>
  <si>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</si>
  <si>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</si>
  <si>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</si>
  <si>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</si>
  <si>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</si>
  <si>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</si>
  <si>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</si>
  <si>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</si>
  <si>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</si>
  <si>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</si>
  <si>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</si>
  <si>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</si>
  <si>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</si>
  <si>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</si>
  <si>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</si>
  <si>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</si>
  <si>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</si>
  <si>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</si>
  <si>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</si>
  <si>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</si>
  <si>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</si>
  <si>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</si>
  <si>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</si>
  <si>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</si>
  <si>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</si>
  <si>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</si>
  <si>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</si>
  <si>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</si>
  <si>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</si>
  <si>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</si>
  <si>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</si>
  <si>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</si>
  <si>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</si>
  <si>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</si>
  <si>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</si>
  <si>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</si>
  <si>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</si>
  <si>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</si>
  <si>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</si>
  <si>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</si>
  <si>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</si>
  <si>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</si>
  <si>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</si>
  <si>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</si>
  <si>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</si>
  <si>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</si>
  <si>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</si>
  <si>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</si>
  <si>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</si>
  <si>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</si>
  <si>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</si>
  <si>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</si>
  <si>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</si>
  <si>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</si>
  <si>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</si>
  <si>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</si>
  <si>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</si>
  <si>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</si>
  <si>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</si>
  <si>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</si>
  <si>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</si>
  <si>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</si>
  <si>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</si>
  <si>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</si>
  <si>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</si>
  <si>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</si>
  <si>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</si>
  <si>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</si>
  <si>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</si>
  <si>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</si>
  <si>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</si>
  <si>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</si>
  <si>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</si>
  <si>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</si>
  <si>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</si>
  <si>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</si>
  <si>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</si>
  <si>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</si>
  <si>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</si>
  <si>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</si>
  <si>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</si>
  <si>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</si>
  <si>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</si>
  <si>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</si>
  <si>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</si>
  <si>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</si>
  <si>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</si>
  <si>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</si>
  <si>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</si>
  <si>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</si>
  <si>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</si>
  <si>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</si>
  <si>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</si>
  <si>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</si>
  <si>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</si>
  <si>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</si>
  <si>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</si>
  <si>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</si>
  <si>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</si>
  <si>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</si>
  <si>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</si>
  <si>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</si>
  <si>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</si>
  <si>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</si>
  <si>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</si>
  <si>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</si>
  <si>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</si>
  <si>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</si>
  <si>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</si>
  <si>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</si>
  <si>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</si>
  <si>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</si>
  <si>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</si>
  <si>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</si>
  <si>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</si>
  <si>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</si>
  <si>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</si>
  <si>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</si>
  <si>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</si>
  <si>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</si>
  <si>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</si>
  <si>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</si>
  <si>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</si>
  <si>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</si>
  <si>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</si>
  <si>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</si>
  <si>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</si>
  <si>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</si>
  <si>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</si>
  <si>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</si>
  <si>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</si>
  <si>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</si>
  <si>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</si>
  <si>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</si>
  <si>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</si>
  <si>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</si>
  <si>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</si>
  <si>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</si>
  <si>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</si>
  <si>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</si>
  <si>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</si>
  <si>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</si>
  <si>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</si>
  <si>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</si>
  <si>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</si>
  <si>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</si>
  <si>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</si>
  <si>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</si>
  <si>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</si>
  <si>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</si>
  <si>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</si>
  <si>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</si>
  <si>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</si>
  <si>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</si>
  <si>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</si>
  <si>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</si>
  <si>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</si>
  <si>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</si>
  <si>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</si>
  <si>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</si>
  <si>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</si>
  <si>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</si>
  <si>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</si>
  <si>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</si>
  <si>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</si>
  <si>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</si>
  <si>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</si>
  <si>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</si>
  <si>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</si>
  <si>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</si>
  <si>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</si>
  <si>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</si>
  <si>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</si>
  <si>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</si>
  <si>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</si>
  <si>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</si>
  <si>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</si>
  <si>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</si>
  <si>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</si>
  <si>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</si>
  <si>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</si>
  <si>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</si>
  <si>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</si>
  <si>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</si>
  <si>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</si>
  <si>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</si>
  <si>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</si>
  <si>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</si>
  <si>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</si>
  <si>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</si>
  <si>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</si>
  <si>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</si>
  <si>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</si>
  <si>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</si>
  <si>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</si>
  <si>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</si>
  <si>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</si>
  <si>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</si>
  <si>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</si>
  <si>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</si>
  <si>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</si>
  <si>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</si>
  <si>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</si>
  <si>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</si>
  <si>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</si>
  <si>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</si>
  <si>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</si>
  <si>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</si>
  <si>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</si>
  <si>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</si>
  <si>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</si>
  <si>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</si>
  <si>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</si>
  <si>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</si>
  <si>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</si>
  <si>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</si>
  <si>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</si>
  <si>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</si>
  <si>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</si>
  <si>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</si>
  <si>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</si>
  <si>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</si>
  <si>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</si>
  <si>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</si>
  <si>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</si>
  <si>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</si>
  <si>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</si>
  <si>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</si>
  <si>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</si>
  <si>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</si>
  <si>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</si>
  <si>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</si>
  <si>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</si>
  <si>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</si>
  <si>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</si>
  <si>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</si>
  <si>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</si>
  <si>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</si>
  <si>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</si>
  <si>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</si>
  <si>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</si>
  <si>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</si>
  <si>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</si>
  <si>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</si>
  <si>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</si>
  <si>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</si>
  <si>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</si>
  <si>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</si>
  <si>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</si>
  <si>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</si>
  <si>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</si>
  <si>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</si>
  <si>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</si>
  <si>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</si>
  <si>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</si>
  <si>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</si>
  <si>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</si>
  <si>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</si>
  <si>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</si>
  <si>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</si>
  <si>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</si>
  <si>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</si>
  <si>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</si>
  <si>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</si>
  <si>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</si>
  <si>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</si>
  <si>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</si>
  <si>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</si>
  <si>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</si>
  <si>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</si>
  <si>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</si>
  <si>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</si>
  <si>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</si>
  <si>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</si>
  <si>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</si>
  <si>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</si>
  <si>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</si>
  <si>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</si>
  <si>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</si>
  <si>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</si>
  <si>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</si>
  <si>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</si>
  <si>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</si>
  <si>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</si>
  <si>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</si>
  <si>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</si>
  <si>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</si>
  <si>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</si>
  <si>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</si>
  <si>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</si>
  <si>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</si>
  <si>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</si>
  <si>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</si>
  <si>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</si>
  <si>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</si>
  <si>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</si>
  <si>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</si>
  <si>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</si>
  <si>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</si>
  <si>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</si>
  <si>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</si>
  <si>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</si>
  <si>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</si>
  <si>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</si>
  <si>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</si>
  <si>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</si>
  <si>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</si>
  <si>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</si>
  <si>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</si>
  <si>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</si>
  <si>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</si>
  <si>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</si>
  <si>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</si>
  <si>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</si>
  <si>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</si>
  <si>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</si>
  <si>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</si>
  <si>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</si>
  <si>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</si>
  <si>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</si>
  <si>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</si>
  <si>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</si>
  <si>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</si>
  <si>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</si>
  <si>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</si>
  <si>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</si>
  <si>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</si>
  <si>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</si>
  <si>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</si>
  <si>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</si>
  <si>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</si>
  <si>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</si>
  <si>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</si>
  <si>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</si>
  <si>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</si>
  <si>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</si>
  <si>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</si>
  <si>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</si>
  <si>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</si>
  <si>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</si>
  <si>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</si>
  <si>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</si>
  <si>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</si>
  <si>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</si>
  <si>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</si>
  <si>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</si>
  <si>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</si>
  <si>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</si>
  <si>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</si>
  <si>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</si>
  <si>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</si>
  <si>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</si>
  <si>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</si>
  <si>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</si>
  <si>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</si>
  <si>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</si>
  <si>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</si>
  <si>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</si>
  <si>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</si>
  <si>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</si>
  <si>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</si>
  <si>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</si>
  <si>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</si>
  <si>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</si>
  <si>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</si>
  <si>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</si>
  <si>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</si>
  <si>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</si>
  <si>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</si>
  <si>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</si>
  <si>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</si>
  <si>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</si>
  <si>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</si>
  <si>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</si>
  <si>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</si>
  <si>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</si>
  <si>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</si>
  <si>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</si>
  <si>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</si>
  <si>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</si>
  <si>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</si>
  <si>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</si>
  <si>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</si>
  <si>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</si>
  <si>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</si>
  <si>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</si>
  <si>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</si>
  <si>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</si>
  <si>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</si>
  <si>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</si>
  <si>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</si>
  <si>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</si>
  <si>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</si>
  <si>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</si>
  <si>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</si>
  <si>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</si>
  <si>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</si>
  <si>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</si>
  <si>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</si>
  <si>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</si>
  <si>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</si>
  <si>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</si>
  <si>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</si>
  <si>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</si>
  <si>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</si>
  <si>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</si>
  <si>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</si>
  <si>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</si>
  <si>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</si>
  <si>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</si>
  <si>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</si>
  <si>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</si>
  <si>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</si>
  <si>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</si>
  <si>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</si>
  <si>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</si>
  <si>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</si>
  <si>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</si>
  <si>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</si>
  <si>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</si>
  <si>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</si>
  <si>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</si>
  <si>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</si>
  <si>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</si>
  <si>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</si>
  <si>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</si>
  <si>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</si>
  <si>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</si>
  <si>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</si>
  <si>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</si>
  <si>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</si>
  <si>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</si>
  <si>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</si>
  <si>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</si>
  <si>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</si>
  <si>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</si>
  <si>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</si>
  <si>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</si>
  <si>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</si>
  <si>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</si>
  <si>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</si>
  <si>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</si>
  <si>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</si>
  <si>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</si>
  <si>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</si>
  <si>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</si>
  <si>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</si>
  <si>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</si>
  <si>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</si>
  <si>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</si>
  <si>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</si>
  <si>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</si>
  <si>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</si>
  <si>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</si>
  <si>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</si>
  <si>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</si>
  <si>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</si>
  <si>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</si>
  <si>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</si>
  <si>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</si>
  <si>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</si>
  <si>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</si>
  <si>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</si>
  <si>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</si>
  <si>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</si>
  <si>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</si>
  <si>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</si>
  <si>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</si>
  <si>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</si>
  <si>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</si>
  <si>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</si>
  <si>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</si>
  <si>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</si>
  <si>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</si>
  <si>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</si>
  <si>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</si>
  <si>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</si>
  <si>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</si>
  <si>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</si>
  <si>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</si>
  <si>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</si>
  <si>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</si>
  <si>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</si>
  <si>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</si>
  <si>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</si>
  <si>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</si>
  <si>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</si>
  <si>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</si>
  <si>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</si>
  <si>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</si>
  <si>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</si>
  <si>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</si>
  <si>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</si>
  <si>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</si>
  <si>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</si>
  <si>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</si>
  <si>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</si>
  <si>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</si>
  <si>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</si>
  <si>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</si>
  <si>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</si>
  <si>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</si>
  <si>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</si>
  <si>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</si>
  <si>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</si>
  <si>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</si>
  <si>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</si>
  <si>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</si>
  <si>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</si>
  <si>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</si>
  <si>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</si>
  <si>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</si>
  <si>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</si>
  <si>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</si>
  <si>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</si>
  <si>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</si>
  <si>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</si>
  <si>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</si>
  <si>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</si>
  <si>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</si>
  <si>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</si>
  <si>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</si>
  <si>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</si>
  <si>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</si>
  <si>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</si>
  <si>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</si>
  <si>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</si>
  <si>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</si>
  <si>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</si>
  <si>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</si>
  <si>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</si>
  <si>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</si>
  <si>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</si>
  <si>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</si>
  <si>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</si>
  <si>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</si>
  <si>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</si>
  <si>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</si>
  <si>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</si>
  <si>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</si>
  <si>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</si>
  <si>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</si>
  <si>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</si>
  <si>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</si>
  <si>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</si>
  <si>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</si>
  <si>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</si>
  <si>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</si>
  <si>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</si>
  <si>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</si>
  <si>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</si>
  <si>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</si>
  <si>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</si>
  <si>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</si>
  <si>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</si>
  <si>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</si>
  <si>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</si>
  <si>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</si>
  <si>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</si>
  <si>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</si>
  <si>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</si>
  <si>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</si>
  <si>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</si>
  <si>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</si>
  <si>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</si>
  <si>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</si>
  <si>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</si>
  <si>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</si>
  <si>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</si>
  <si>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</si>
  <si>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</si>
  <si>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</si>
  <si>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</si>
  <si>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</si>
  <si>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</si>
  <si>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</si>
  <si>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</si>
  <si>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</si>
  <si>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</si>
  <si>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</si>
  <si>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</si>
  <si>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</si>
  <si>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</si>
  <si>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</si>
  <si>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</si>
  <si>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</si>
  <si>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</si>
  <si>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</si>
  <si>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</si>
  <si>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</si>
  <si>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</si>
  <si>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</si>
  <si>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</si>
  <si>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</si>
  <si>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</si>
  <si>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</si>
  <si>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</si>
  <si>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</si>
  <si>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</si>
  <si>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</si>
  <si>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</si>
  <si>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</si>
  <si>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</si>
  <si>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</si>
  <si>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</si>
  <si>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</si>
  <si>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</si>
  <si>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</si>
  <si>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</si>
  <si>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</si>
  <si>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</si>
  <si>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</si>
  <si>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</si>
  <si>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</si>
  <si>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</si>
  <si>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</si>
  <si>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</si>
  <si>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</si>
  <si>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</si>
  <si>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</si>
  <si>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</si>
  <si>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</si>
  <si>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</si>
  <si>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</si>
  <si>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</si>
  <si>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</si>
  <si>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</si>
  <si>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</si>
  <si>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</si>
  <si>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</si>
  <si>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</si>
  <si>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</si>
  <si>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</si>
  <si>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</si>
  <si>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</si>
  <si>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</si>
  <si>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</si>
  <si>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</si>
  <si>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</si>
  <si>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</si>
  <si>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</si>
  <si>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</si>
  <si>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</si>
  <si>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</si>
  <si>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</si>
  <si>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</si>
  <si>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</si>
  <si>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</si>
  <si>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</si>
  <si>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</si>
  <si>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</si>
  <si>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</si>
  <si>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</si>
  <si>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</si>
  <si>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</si>
  <si>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</si>
  <si>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</si>
  <si>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</si>
  <si>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</si>
  <si>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</si>
  <si>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</si>
  <si>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</si>
  <si>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</si>
  <si>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</si>
  <si>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</si>
  <si>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</si>
  <si>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</si>
  <si>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</si>
  <si>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</si>
  <si>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</si>
  <si>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</si>
  <si>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</si>
  <si>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</si>
  <si>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</si>
  <si>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</si>
  <si>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</si>
  <si>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</si>
  <si>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</si>
  <si>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</si>
  <si>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</si>
  <si>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</si>
  <si>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</si>
  <si>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</si>
  <si>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</si>
  <si>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</si>
  <si>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</si>
  <si>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</si>
  <si>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</si>
  <si>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</si>
  <si>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</si>
  <si>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</si>
  <si>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</si>
  <si>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</si>
  <si>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</si>
  <si>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</si>
  <si>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</si>
  <si>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</si>
  <si>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</si>
  <si>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</si>
  <si>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</si>
  <si>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</si>
  <si>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</si>
  <si>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</si>
  <si>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</si>
  <si>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</si>
  <si>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</si>
  <si>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</si>
  <si>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</si>
  <si>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</si>
  <si>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</si>
  <si>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</si>
  <si>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</si>
  <si>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</si>
  <si>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</si>
  <si>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</si>
  <si>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</si>
  <si>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</si>
  <si>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</si>
  <si>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</si>
  <si>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</si>
  <si>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</si>
  <si>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</si>
  <si>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</si>
  <si>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</si>
  <si>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</si>
  <si>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</si>
  <si>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</si>
  <si>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</si>
  <si>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</si>
  <si>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</si>
  <si>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</si>
  <si>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</si>
  <si>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</si>
  <si>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</si>
  <si>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</si>
  <si>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</si>
  <si>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</si>
  <si>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</si>
  <si>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</si>
  <si>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</si>
  <si>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</si>
  <si>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</si>
  <si>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</si>
  <si>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</si>
  <si>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</si>
  <si>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</si>
  <si>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</si>
  <si>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</si>
  <si>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</si>
  <si>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</si>
  <si>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</si>
  <si>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</si>
  <si>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</si>
  <si>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</si>
  <si>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</si>
  <si>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</si>
  <si>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</si>
  <si>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</si>
  <si>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</si>
  <si>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</si>
  <si>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</si>
  <si>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</si>
  <si>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</si>
  <si>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</si>
  <si>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</si>
  <si>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</si>
  <si>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</si>
  <si>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</si>
  <si>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</si>
  <si>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</si>
  <si>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</si>
  <si>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</si>
  <si>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</si>
  <si>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</si>
  <si>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</si>
  <si>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</si>
  <si>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</si>
  <si>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</si>
  <si>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</si>
  <si>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</si>
  <si>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</si>
  <si>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</si>
  <si>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</si>
  <si>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</si>
  <si>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</si>
  <si>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</si>
  <si>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</si>
  <si>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</si>
  <si>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</si>
  <si>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</si>
  <si>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</si>
  <si>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</si>
  <si>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</si>
  <si>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</si>
  <si>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</si>
  <si>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</si>
  <si>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</si>
  <si>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</si>
  <si>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</si>
  <si>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</si>
  <si>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</si>
  <si>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</si>
  <si>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</si>
  <si>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</si>
  <si>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</si>
  <si>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</si>
  <si>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</si>
  <si>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</si>
  <si>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</si>
  <si>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</si>
  <si>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</si>
  <si>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</si>
  <si>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</si>
  <si>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</si>
  <si>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</si>
  <si>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</si>
  <si>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</si>
  <si>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</si>
  <si>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</si>
  <si>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</si>
  <si>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</si>
  <si>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</si>
  <si>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</si>
  <si>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</si>
  <si>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</si>
  <si>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</si>
  <si>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</si>
  <si>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</si>
  <si>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</si>
  <si>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</si>
  <si>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</si>
  <si>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</si>
  <si>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</si>
  <si>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</si>
  <si>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</si>
  <si>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</si>
  <si>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</si>
  <si>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</si>
  <si>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</si>
  <si>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</si>
  <si>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</si>
  <si>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</si>
  <si>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</si>
  <si>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</si>
  <si>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</si>
  <si>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</si>
  <si>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</si>
  <si>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</si>
  <si>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</si>
  <si>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</si>
  <si>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</si>
  <si>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</si>
  <si>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</si>
  <si>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</si>
  <si>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</si>
  <si>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</si>
  <si>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</si>
  <si>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</si>
  <si>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</si>
  <si>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</si>
  <si>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</si>
  <si>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</si>
  <si>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</si>
  <si>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</si>
  <si>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</si>
  <si>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</si>
  <si>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</si>
  <si>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</si>
  <si>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</si>
  <si>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</si>
  <si>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</si>
  <si>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</si>
  <si>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</si>
  <si>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</si>
  <si>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</si>
  <si>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</si>
  <si>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</si>
  <si>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</si>
  <si>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</si>
  <si>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</si>
  <si>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</si>
  <si>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</si>
  <si>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</si>
  <si>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</si>
  <si>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</si>
  <si>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</si>
  <si>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</si>
  <si>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</si>
  <si>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</si>
  <si>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</si>
  <si>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</si>
  <si>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</si>
  <si>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</si>
  <si>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</si>
  <si>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</si>
  <si>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</si>
  <si>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</si>
  <si>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</si>
  <si>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</si>
  <si>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</si>
  <si>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</si>
  <si>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</si>
  <si>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</si>
  <si>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</si>
  <si>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</si>
  <si>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</si>
  <si>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</si>
  <si>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</si>
  <si>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</si>
  <si>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</si>
  <si>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</si>
  <si>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</si>
  <si>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</si>
  <si>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</si>
  <si>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</si>
  <si>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</si>
  <si>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</si>
  <si>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</si>
  <si>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</si>
  <si>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</si>
  <si>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</si>
  <si>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</si>
  <si>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</si>
  <si>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</si>
  <si>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</si>
  <si>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</si>
  <si>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</si>
  <si>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</si>
  <si>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</si>
  <si>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</si>
  <si>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</si>
  <si>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</si>
  <si>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</si>
  <si>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</si>
  <si>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</si>
  <si>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</si>
  <si>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</si>
  <si>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</si>
  <si>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</si>
  <si>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</si>
  <si>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</si>
  <si>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</si>
  <si>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</si>
  <si>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</si>
  <si>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</si>
  <si>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</si>
  <si>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</si>
  <si>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</si>
  <si>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</si>
  <si>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</si>
  <si>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</si>
  <si>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</si>
  <si>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</si>
  <si>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</si>
  <si>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</si>
  <si>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</si>
  <si>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</si>
  <si>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</si>
  <si>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</si>
  <si>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</si>
  <si>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</si>
  <si>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</si>
  <si>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</si>
  <si>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</si>
  <si>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</si>
  <si>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</si>
  <si>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</si>
  <si>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</si>
  <si>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</si>
  <si>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</si>
  <si>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</si>
  <si>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</si>
  <si>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</si>
  <si>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</si>
  <si>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</si>
  <si>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</si>
  <si>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</si>
  <si>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</si>
  <si>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</si>
  <si>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</si>
  <si>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</si>
  <si>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</si>
  <si>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</si>
  <si>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</si>
  <si>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</si>
  <si>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</si>
  <si>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</si>
  <si>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</si>
  <si>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</si>
  <si>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</si>
  <si>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</si>
  <si>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</si>
  <si>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</si>
  <si>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</si>
  <si>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</si>
  <si>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</si>
  <si>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</si>
  <si>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</si>
  <si>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</si>
  <si>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</si>
  <si>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</si>
  <si>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</si>
  <si>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</si>
  <si>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</si>
  <si>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</si>
  <si>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</si>
  <si>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</si>
  <si>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</si>
  <si>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</si>
  <si>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</si>
  <si>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</si>
  <si>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</si>
  <si>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</si>
  <si>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</si>
  <si>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</si>
  <si>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</si>
  <si>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</si>
  <si>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</si>
  <si>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</si>
  <si>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</si>
  <si>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</si>
  <si>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</si>
  <si>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</si>
  <si>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</si>
  <si>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</si>
  <si>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</si>
  <si>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</si>
  <si>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</si>
  <si>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</si>
  <si>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</si>
  <si>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</si>
  <si>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</si>
  <si>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</si>
  <si>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</si>
  <si>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</si>
  <si>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</si>
  <si>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</si>
  <si>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</si>
  <si>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</si>
  <si>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</si>
  <si>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</si>
  <si>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</si>
  <si>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</si>
  <si>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</si>
  <si>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</si>
  <si>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</si>
  <si>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</si>
  <si>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</si>
  <si>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</si>
  <si>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</si>
  <si>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</si>
  <si>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</si>
  <si>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</si>
  <si>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</si>
  <si>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</si>
  <si>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</si>
  <si>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</si>
  <si>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</si>
  <si>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</si>
  <si>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</si>
  <si>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</si>
  <si>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</si>
  <si>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</si>
  <si>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</si>
  <si>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</si>
  <si>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</si>
  <si>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</si>
  <si>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</si>
  <si>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</si>
  <si>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</si>
  <si>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</si>
  <si>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</si>
  <si>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</si>
  <si>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</si>
  <si>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</si>
  <si>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</si>
  <si>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</si>
  <si>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</si>
  <si>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</si>
  <si>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</si>
  <si>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</si>
  <si>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</si>
  <si>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</si>
  <si>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</si>
  <si>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</si>
  <si>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</si>
  <si>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</si>
  <si>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</si>
  <si>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</si>
  <si>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</si>
  <si>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</si>
  <si>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</si>
  <si>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</si>
  <si>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</si>
  <si>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</si>
  <si>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</si>
  <si>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</si>
  <si>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</si>
  <si>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</si>
  <si>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</si>
  <si>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</si>
  <si>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</si>
  <si>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</si>
  <si>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</si>
  <si>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</si>
  <si>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</si>
  <si>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</si>
  <si>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</si>
  <si>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</si>
  <si>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</si>
  <si>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</si>
  <si>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</si>
  <si>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</si>
  <si>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</si>
  <si>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</si>
  <si>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</si>
  <si>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</si>
  <si>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</si>
  <si>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</si>
  <si>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</si>
  <si>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</si>
  <si>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</si>
  <si>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</si>
  <si>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</si>
  <si>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</si>
  <si>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</si>
  <si>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</si>
  <si>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</si>
  <si>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</si>
  <si>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</si>
  <si>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</si>
  <si>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</si>
  <si>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</si>
  <si>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</si>
  <si>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</si>
  <si>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</si>
  <si>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</si>
  <si>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</si>
  <si>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</si>
  <si>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</si>
  <si>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</si>
  <si>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</si>
  <si>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</si>
  <si>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</si>
  <si>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</si>
  <si>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</si>
  <si>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</si>
  <si>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</si>
  <si>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</si>
  <si>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</si>
  <si>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</si>
  <si>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</si>
  <si>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</si>
  <si>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</si>
  <si>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</si>
  <si>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</si>
  <si>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</si>
  <si>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</si>
  <si>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</si>
  <si>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</si>
  <si>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</si>
  <si>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</si>
  <si>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</si>
  <si>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</si>
  <si>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</si>
  <si>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</si>
  <si>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</si>
  <si>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</si>
  <si>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</si>
  <si>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</si>
  <si>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</si>
  <si>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</si>
  <si>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</si>
  <si>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</si>
  <si>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</si>
  <si>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</si>
  <si>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</si>
  <si>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</si>
  <si>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</si>
  <si>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</si>
  <si>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</si>
  <si>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</si>
  <si>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</si>
  <si>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</si>
  <si>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</si>
  <si>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</si>
  <si>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</si>
  <si>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</si>
  <si>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</si>
  <si>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</si>
  <si>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</si>
  <si>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</si>
  <si>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</si>
  <si>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</si>
  <si>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</si>
  <si>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</si>
  <si>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</si>
  <si>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</si>
  <si>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</si>
  <si>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</si>
  <si>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</si>
  <si>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</si>
  <si>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</si>
  <si>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</si>
  <si>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</si>
  <si>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</si>
  <si>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</si>
  <si>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</si>
  <si>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</si>
  <si>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</si>
  <si>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</si>
  <si>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</si>
  <si>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</si>
  <si>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</si>
  <si>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</si>
  <si>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</si>
  <si>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</si>
  <si>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</si>
  <si>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</si>
  <si>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</si>
  <si>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</si>
  <si>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</si>
  <si>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</si>
  <si>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</si>
  <si>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</si>
  <si>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</si>
  <si>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</si>
  <si>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</si>
  <si>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</si>
  <si>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</si>
  <si>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</si>
  <si>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</si>
  <si>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</si>
  <si>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</si>
  <si>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</si>
  <si>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</si>
  <si>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</si>
  <si>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</si>
  <si>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</si>
  <si>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</si>
  <si>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</si>
  <si>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</si>
  <si>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</si>
  <si>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</si>
  <si>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</si>
  <si>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</si>
  <si>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</si>
  <si>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</si>
  <si>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</si>
  <si>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</si>
  <si>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</si>
  <si>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</si>
  <si>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</si>
  <si>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</si>
  <si>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</si>
  <si>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</si>
  <si>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</si>
  <si>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</si>
  <si>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</si>
  <si>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</si>
  <si>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</si>
  <si>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</si>
  <si>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</si>
  <si>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</si>
  <si>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</si>
  <si>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</si>
  <si>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</si>
  <si>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</si>
  <si>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</si>
  <si>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</si>
  <si>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</si>
  <si>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</si>
  <si>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</si>
  <si>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</si>
  <si>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</si>
  <si>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</si>
  <si>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</si>
  <si>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</si>
  <si>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</si>
  <si>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</si>
  <si>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</si>
  <si>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</si>
  <si>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</si>
  <si>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</si>
  <si>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</si>
  <si>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</si>
  <si>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</si>
  <si>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</si>
  <si>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</si>
  <si>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</si>
  <si>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</si>
  <si>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</si>
  <si>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</si>
  <si>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</si>
  <si>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</si>
  <si>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</si>
  <si>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</si>
  <si>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</si>
  <si>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</si>
  <si>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</si>
  <si>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</si>
  <si>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</si>
  <si>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</si>
  <si>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</si>
  <si>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</si>
  <si>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</si>
  <si>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</si>
  <si>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</si>
  <si>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</si>
  <si>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</si>
  <si>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</si>
  <si>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</si>
  <si>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</si>
  <si>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</si>
  <si>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</si>
  <si>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</si>
  <si>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</si>
  <si>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</si>
  <si>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</si>
  <si>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</si>
  <si>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</si>
  <si>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</si>
  <si>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</si>
  <si>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</si>
  <si>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</si>
  <si>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</si>
  <si>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</si>
  <si>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</si>
  <si>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</si>
  <si>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</si>
  <si>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</si>
  <si>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</si>
  <si>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</si>
  <si>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</si>
  <si>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</si>
  <si>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</si>
  <si>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</si>
  <si>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</si>
  <si>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</si>
  <si>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</si>
  <si>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</si>
  <si>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</si>
  <si>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</si>
  <si>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</si>
  <si>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</si>
  <si>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</si>
  <si>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</si>
  <si>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</si>
  <si>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</si>
  <si>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</si>
  <si>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</si>
  <si>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</si>
  <si>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</si>
  <si>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</si>
  <si>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</si>
  <si>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</si>
  <si>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</si>
  <si>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</si>
  <si>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</si>
  <si>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</si>
  <si>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</si>
  <si>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</si>
  <si>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</si>
  <si>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</si>
  <si>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</si>
  <si>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</si>
  <si>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</si>
  <si>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</si>
  <si>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</si>
  <si>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</si>
  <si>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</si>
  <si>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</si>
  <si>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</si>
  <si>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</si>
  <si>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</si>
  <si>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</si>
  <si>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</si>
  <si>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</si>
  <si>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</si>
  <si>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</si>
  <si>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</si>
  <si>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</si>
  <si>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</si>
  <si>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</si>
  <si>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</si>
  <si>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</si>
  <si>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</si>
  <si>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</si>
  <si>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</si>
  <si>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</si>
  <si>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</si>
  <si>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</si>
  <si>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</si>
  <si>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</si>
  <si>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</si>
  <si>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</si>
  <si>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</si>
  <si>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</si>
  <si>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</si>
  <si>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</si>
  <si>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</si>
  <si>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</si>
  <si>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</si>
  <si>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</si>
  <si>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</si>
  <si>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</si>
  <si>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</si>
  <si>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</si>
  <si>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</si>
  <si>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</si>
  <si>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</si>
  <si>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</si>
  <si>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</si>
  <si>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</si>
  <si>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</si>
  <si>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</si>
  <si>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</si>
  <si>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</si>
  <si>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</si>
  <si>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</si>
  <si>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</si>
  <si>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</si>
  <si>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</si>
  <si>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</si>
  <si>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</si>
  <si>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</si>
  <si>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</si>
  <si>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</si>
  <si>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</si>
  <si>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</si>
  <si>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</si>
  <si>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</si>
  <si>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</si>
  <si>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</si>
  <si>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</si>
  <si>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</si>
  <si>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</si>
  <si>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</si>
  <si>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</si>
  <si>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</si>
  <si>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</si>
  <si>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</si>
  <si>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</si>
  <si>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</si>
  <si>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</si>
  <si>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</si>
  <si>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</si>
  <si>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</si>
  <si>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</si>
  <si>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</si>
  <si>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</si>
  <si>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</si>
  <si>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</si>
  <si>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</si>
  <si>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</si>
  <si>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</si>
  <si>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</si>
  <si>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</si>
  <si>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</si>
  <si>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</si>
  <si>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</si>
  <si>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</si>
  <si>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</si>
  <si>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</si>
  <si>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</si>
  <si>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</si>
  <si>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</si>
  <si>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</si>
  <si>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</si>
  <si>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</si>
  <si>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</si>
  <si>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</si>
  <si>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</si>
  <si>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</si>
  <si>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</si>
  <si>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</si>
  <si>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</si>
  <si>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</si>
  <si>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</si>
  <si>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</si>
  <si>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</si>
  <si>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</si>
  <si>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</si>
  <si>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</si>
  <si>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</si>
  <si>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</si>
  <si>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</si>
  <si>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</si>
  <si>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</si>
  <si>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</si>
  <si>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</si>
  <si>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</si>
  <si>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</si>
  <si>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</si>
  <si>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</si>
  <si>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</si>
  <si>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</si>
  <si>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</si>
  <si>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</si>
  <si>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</si>
  <si>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</si>
  <si>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</si>
  <si>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</si>
  <si>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</si>
  <si>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</si>
  <si>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</si>
  <si>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</si>
  <si>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</si>
  <si>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</si>
  <si>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</si>
  <si>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</si>
  <si>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</si>
  <si>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</si>
  <si>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</si>
  <si>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</si>
  <si>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</si>
  <si>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</si>
  <si>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</si>
  <si>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</si>
  <si>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</si>
  <si>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</si>
  <si>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</si>
  <si>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</si>
  <si>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</si>
  <si>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</si>
  <si>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</si>
  <si>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</si>
  <si>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</si>
  <si>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</si>
  <si>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</si>
  <si>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</si>
  <si>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</si>
  <si>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</si>
  <si>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</si>
  <si>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</si>
  <si>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</si>
  <si>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</si>
  <si>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</si>
  <si>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</si>
  <si>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</si>
  <si>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</si>
  <si>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</si>
  <si>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</si>
  <si>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</si>
  <si>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</si>
  <si>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</si>
  <si>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</si>
  <si>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</si>
  <si>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</si>
  <si>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</si>
  <si>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</si>
  <si>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</si>
  <si>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</si>
  <si>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</si>
  <si>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</si>
  <si>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</si>
  <si>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</si>
  <si>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</si>
  <si>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</si>
  <si>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</si>
  <si>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</si>
  <si>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</si>
  <si>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</si>
  <si>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</si>
  <si>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</si>
  <si>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</si>
  <si>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</si>
  <si>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</si>
  <si>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</si>
  <si>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</si>
  <si>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</si>
  <si>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</si>
  <si>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</si>
  <si>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</si>
  <si>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</si>
  <si>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</si>
  <si>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</si>
  <si>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</si>
  <si>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</si>
  <si>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</si>
  <si>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</si>
  <si>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</si>
  <si>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</si>
  <si>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</si>
  <si>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</si>
  <si>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</si>
  <si>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</si>
  <si>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</si>
  <si>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</si>
  <si>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</si>
  <si>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</si>
  <si>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</si>
  <si>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</si>
  <si>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</si>
  <si>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</si>
  <si>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</si>
  <si>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</si>
  <si>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</si>
  <si>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</si>
  <si>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</si>
  <si>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</si>
  <si>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</si>
  <si>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</si>
  <si>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</si>
  <si>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</si>
  <si>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</si>
  <si>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</si>
  <si>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</si>
  <si>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</si>
  <si>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</si>
  <si>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</si>
  <si>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</si>
  <si>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</si>
  <si>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</si>
  <si>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</si>
  <si>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</si>
  <si>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</si>
  <si>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</si>
  <si>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</si>
  <si>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</si>
  <si>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</si>
  <si>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</si>
  <si>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</si>
  <si>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</si>
  <si>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</si>
  <si>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</si>
  <si>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</si>
  <si>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</si>
  <si>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</si>
  <si>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</si>
  <si>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</si>
  <si>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</si>
  <si>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</si>
  <si>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</si>
  <si>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</si>
  <si>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</si>
  <si>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</si>
  <si>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</si>
  <si>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</si>
  <si>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</si>
  <si>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</si>
  <si>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</si>
  <si>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</si>
  <si>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</si>
  <si>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</si>
  <si>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</si>
  <si>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</si>
  <si>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</si>
  <si>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</si>
  <si>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</si>
  <si>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</si>
  <si>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</si>
  <si>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</si>
  <si>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</si>
  <si>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</si>
  <si>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</si>
  <si>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</si>
  <si>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</si>
  <si>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</si>
  <si>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</si>
  <si>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</si>
  <si>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</si>
  <si>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</si>
  <si>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</si>
  <si>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</si>
  <si>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</si>
  <si>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</si>
  <si>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</si>
  <si>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</si>
  <si>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</si>
  <si>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</si>
  <si>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</si>
  <si>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</si>
  <si>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</si>
  <si>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</si>
  <si>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</si>
  <si>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</si>
  <si>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</si>
  <si>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</si>
  <si>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</si>
  <si>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</si>
  <si>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</si>
  <si>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</si>
  <si>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</si>
  <si>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</si>
  <si>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</si>
  <si>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</si>
  <si>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</si>
  <si>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</si>
  <si>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</si>
  <si>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</si>
  <si>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</si>
  <si>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</si>
  <si>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</si>
  <si>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</si>
  <si>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</si>
  <si>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</si>
  <si>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</si>
  <si>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</si>
  <si>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</si>
  <si>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</si>
  <si>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</si>
  <si>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</si>
  <si>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</si>
  <si>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</si>
  <si>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</si>
  <si>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</si>
  <si>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</si>
  <si>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</si>
  <si>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</si>
  <si>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</si>
  <si>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</si>
  <si>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</si>
  <si>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</si>
  <si>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</si>
  <si>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</si>
  <si>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</si>
  <si>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</si>
  <si>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</si>
  <si>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</si>
  <si>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</si>
  <si>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</si>
  <si>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</si>
  <si>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</si>
  <si>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</si>
  <si>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</si>
  <si>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</si>
  <si>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</si>
  <si>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</si>
  <si>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</si>
  <si>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</si>
  <si>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</si>
  <si>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</si>
  <si>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</si>
  <si>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</si>
  <si>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</si>
  <si>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</si>
  <si>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</si>
  <si>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</si>
  <si>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</si>
  <si>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</si>
  <si>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</si>
  <si>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</si>
  <si>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</si>
  <si>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</si>
  <si>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</si>
  <si>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</si>
  <si>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</si>
  <si>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</si>
  <si>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</si>
  <si>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</si>
  <si>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</si>
  <si>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</si>
  <si>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</si>
  <si>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</si>
  <si>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</si>
  <si>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</si>
  <si>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</si>
  <si>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</si>
  <si>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</si>
  <si>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</si>
  <si>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</si>
  <si>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</si>
  <si>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</si>
  <si>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</si>
  <si>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</si>
  <si>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</si>
  <si>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</si>
  <si>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</si>
  <si>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</si>
  <si>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</si>
  <si>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</si>
  <si>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</si>
  <si>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</si>
  <si>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</si>
  <si>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</si>
  <si>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</si>
  <si>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</si>
  <si>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</si>
  <si>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</si>
  <si>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</si>
  <si>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</si>
  <si>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</si>
  <si>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</si>
  <si>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</si>
  <si>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</si>
  <si>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</si>
  <si>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</si>
  <si>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</si>
  <si>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</si>
  <si>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</si>
  <si>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</si>
  <si>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</si>
  <si>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</si>
  <si>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</si>
  <si>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</si>
  <si>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</si>
  <si>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</si>
  <si>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</si>
  <si>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</si>
  <si>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</si>
  <si>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</si>
  <si>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</si>
  <si>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</si>
  <si>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</si>
  <si>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</si>
  <si>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</si>
  <si>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</si>
  <si>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</si>
  <si>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</si>
  <si>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</si>
  <si>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</si>
  <si>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</si>
  <si>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</si>
  <si>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</si>
  <si>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</si>
  <si>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</si>
  <si>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</si>
  <si>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</si>
  <si>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</si>
  <si>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</si>
  <si>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</si>
  <si>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</si>
  <si>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</si>
  <si>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</si>
  <si>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</si>
  <si>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</si>
  <si>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</si>
  <si>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</si>
  <si>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</si>
  <si>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</si>
  <si>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</si>
  <si>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</si>
  <si>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</si>
  <si>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</si>
  <si>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</si>
  <si>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</si>
  <si>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</si>
  <si>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</si>
  <si>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</si>
  <si>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</si>
  <si>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</si>
  <si>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</si>
  <si>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</si>
  <si>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</si>
  <si>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</si>
  <si>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</si>
  <si>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</si>
  <si>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</si>
  <si>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</si>
  <si>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</si>
  <si>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</si>
  <si>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</si>
  <si>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</si>
  <si>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</si>
  <si>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</si>
  <si>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</si>
  <si>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</si>
  <si>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</si>
  <si>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</si>
  <si>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</si>
  <si>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</si>
  <si>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</si>
  <si>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</si>
  <si>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</si>
  <si>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</si>
  <si>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</si>
  <si>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</si>
  <si>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</si>
  <si>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</si>
  <si>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</si>
  <si>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</si>
  <si>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</si>
  <si>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</si>
  <si>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</si>
  <si>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</si>
  <si>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</si>
  <si>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</si>
  <si>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</si>
  <si>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</si>
  <si>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</si>
  <si>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</si>
  <si>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</si>
  <si>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</si>
  <si>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</si>
  <si>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</si>
  <si>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</si>
  <si>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</si>
  <si>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</si>
  <si>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</si>
  <si>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</si>
  <si>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</si>
  <si>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</si>
  <si>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</si>
  <si>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</si>
  <si>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</si>
  <si>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</si>
  <si>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</si>
  <si>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</si>
  <si>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</si>
  <si>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</si>
  <si>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</si>
  <si>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</si>
  <si>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</si>
  <si>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</si>
  <si>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</si>
  <si>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</si>
  <si>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</si>
  <si>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</si>
  <si>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</si>
  <si>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</si>
  <si>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</si>
  <si>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</si>
  <si>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</si>
  <si>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</si>
  <si>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</si>
  <si>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</si>
  <si>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</si>
  <si>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</si>
  <si>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</si>
  <si>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</si>
  <si>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</si>
  <si>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</si>
  <si>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</si>
  <si>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</si>
  <si>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</si>
  <si>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</si>
  <si>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</si>
  <si>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</si>
  <si>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</si>
  <si>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</si>
  <si>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</si>
  <si>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</si>
  <si>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</si>
  <si>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</si>
  <si>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</si>
  <si>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</si>
  <si>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</si>
  <si>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</si>
  <si>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</si>
  <si>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</si>
  <si>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</si>
  <si>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</si>
  <si>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</si>
  <si>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</si>
  <si>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</si>
  <si>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</si>
  <si>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</si>
  <si>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</si>
  <si>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</si>
  <si>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</si>
  <si>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</si>
  <si>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</si>
  <si>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</si>
  <si>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</si>
  <si>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</si>
  <si>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</si>
  <si>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</si>
  <si>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</si>
  <si>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</si>
  <si>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</si>
  <si>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</si>
  <si>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</si>
  <si>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</si>
  <si>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</si>
  <si>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</si>
  <si>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</si>
  <si>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</si>
  <si>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</si>
  <si>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</si>
  <si>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</si>
  <si>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</si>
  <si>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</si>
  <si>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</si>
  <si>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</si>
  <si>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</si>
  <si>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</si>
  <si>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</si>
  <si>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</si>
  <si>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</si>
  <si>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</si>
  <si>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</si>
  <si>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</si>
  <si>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</si>
  <si>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</si>
  <si>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</si>
  <si>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</si>
  <si>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</si>
  <si>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</si>
  <si>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</si>
  <si>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</si>
  <si>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</si>
  <si>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</si>
  <si>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</si>
  <si>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</si>
  <si>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</si>
  <si>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</si>
  <si>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</si>
  <si>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</si>
  <si>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</si>
  <si>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</si>
  <si>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</si>
  <si>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</si>
  <si>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</si>
  <si>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</si>
  <si>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</si>
  <si>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</si>
  <si>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</si>
  <si>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</si>
  <si>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</si>
  <si>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</si>
  <si>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</si>
  <si>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</si>
  <si>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</si>
  <si>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</si>
  <si>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</si>
  <si>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</si>
  <si>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</si>
  <si>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</si>
  <si>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</si>
  <si>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</si>
  <si>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</si>
  <si>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</si>
  <si>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</si>
  <si>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</si>
  <si>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</si>
  <si>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</si>
  <si>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</si>
  <si>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</si>
  <si>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</si>
  <si>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</si>
  <si>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</si>
  <si>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</si>
  <si>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</si>
  <si>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</si>
  <si>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</si>
  <si>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</si>
  <si>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</si>
  <si>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</si>
  <si>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</si>
  <si>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</si>
  <si>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</si>
  <si>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</si>
  <si>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</si>
  <si>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</si>
  <si>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</si>
  <si>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</si>
  <si>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</si>
  <si>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</si>
  <si>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</si>
  <si>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</si>
  <si>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</si>
  <si>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</si>
  <si>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</si>
  <si>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</si>
  <si>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</si>
  <si>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</si>
  <si>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</si>
  <si>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</si>
  <si>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</si>
  <si>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</si>
  <si>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</si>
  <si>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</si>
  <si>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</si>
  <si>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</si>
  <si>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</si>
  <si>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</si>
  <si>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</si>
  <si>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</si>
  <si>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</si>
  <si>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</si>
  <si>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</si>
  <si>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</si>
  <si>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</si>
  <si>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</si>
  <si>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</si>
  <si>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</si>
  <si>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</si>
  <si>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</si>
  <si>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</si>
  <si>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</si>
  <si>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</si>
  <si>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</si>
  <si>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</si>
  <si>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</si>
  <si>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</si>
  <si>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</si>
  <si>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</si>
  <si>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</si>
  <si>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</si>
  <si>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</si>
  <si>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</si>
  <si>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</si>
  <si>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</si>
  <si>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</si>
  <si>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</si>
  <si>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</si>
  <si>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</si>
  <si>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</si>
  <si>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</si>
  <si>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</si>
  <si>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</si>
  <si>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</si>
  <si>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</si>
  <si>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</si>
  <si>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</si>
  <si>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</si>
  <si>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</si>
  <si>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</si>
  <si>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</si>
  <si>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</si>
  <si>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</si>
  <si>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</si>
  <si>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</si>
  <si>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</si>
  <si>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</si>
  <si>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</si>
  <si>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</si>
  <si>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</si>
  <si>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</si>
  <si>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</si>
  <si>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</si>
  <si>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</si>
  <si>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</si>
  <si>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</si>
  <si>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</si>
  <si>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</si>
  <si>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</si>
  <si>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</si>
  <si>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</si>
  <si>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</si>
  <si>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</si>
  <si>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</si>
  <si>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</si>
  <si>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</si>
  <si>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</si>
  <si>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</si>
  <si>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</si>
  <si>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</si>
  <si>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</si>
  <si>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</si>
  <si>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</si>
  <si>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</si>
  <si>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</si>
  <si>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</si>
  <si>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</si>
  <si>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</si>
  <si>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</si>
  <si>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</si>
  <si>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</si>
  <si>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</si>
  <si>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</si>
  <si>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</si>
  <si>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</si>
  <si>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</si>
  <si>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</si>
  <si>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</si>
  <si>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</si>
  <si>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</si>
  <si>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</si>
  <si>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</si>
  <si>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</si>
  <si>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</si>
  <si>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</si>
  <si>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</si>
  <si>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</si>
  <si>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</si>
  <si>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</si>
  <si>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</si>
  <si>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</si>
  <si>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</si>
  <si>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</si>
  <si>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</si>
  <si>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</si>
  <si>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</si>
  <si>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</si>
  <si>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</si>
  <si>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</si>
  <si>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</si>
  <si>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</si>
  <si>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</si>
  <si>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</si>
  <si>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</si>
  <si>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</si>
  <si>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</si>
  <si>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</si>
  <si>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</si>
  <si>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</si>
  <si>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</si>
  <si>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</si>
  <si>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</si>
  <si>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</si>
  <si>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</si>
  <si>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</si>
  <si>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</si>
  <si>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</si>
  <si>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</si>
  <si>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</si>
  <si>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</si>
  <si>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</si>
  <si>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</si>
  <si>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</si>
  <si>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</si>
  <si>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</si>
  <si>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</si>
  <si>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</si>
  <si>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</si>
  <si>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</si>
  <si>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</si>
  <si>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</si>
  <si>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</si>
  <si>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</si>
  <si>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</si>
  <si>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</si>
  <si>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</si>
  <si>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</si>
  <si>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</si>
  <si>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</si>
  <si>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</si>
  <si>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</si>
  <si>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</si>
  <si>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</si>
  <si>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</si>
  <si>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</si>
  <si>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</si>
  <si>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</si>
  <si>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</si>
  <si>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</si>
  <si>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</si>
  <si>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</si>
  <si>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</si>
  <si>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</si>
  <si>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</si>
  <si>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</si>
  <si>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</si>
  <si>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</si>
  <si>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</si>
  <si>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</si>
  <si>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</si>
  <si>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</si>
  <si>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</si>
  <si>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</si>
  <si>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</si>
  <si>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</si>
  <si>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</si>
  <si>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</si>
  <si>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</si>
  <si>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</si>
  <si>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</si>
  <si>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</si>
  <si>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</si>
  <si>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</si>
  <si>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</si>
  <si>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</si>
  <si>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</si>
  <si>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</si>
  <si>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</si>
  <si>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</si>
  <si>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</si>
  <si>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</si>
  <si>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</si>
  <si>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</si>
  <si>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</si>
  <si>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</si>
  <si>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</si>
  <si>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</si>
  <si>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</si>
  <si>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</si>
  <si>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</si>
  <si>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</si>
  <si>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</si>
  <si>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</si>
  <si>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</si>
  <si>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</si>
  <si>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</si>
  <si>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</si>
  <si>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</si>
  <si>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</si>
  <si>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</si>
  <si>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</si>
  <si>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</si>
  <si>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</si>
  <si>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</si>
  <si>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</si>
  <si>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</si>
  <si>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</si>
  <si>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</si>
  <si>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</si>
  <si>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</si>
  <si>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</si>
  <si>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</si>
  <si>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</si>
  <si>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</si>
  <si>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</si>
  <si>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</si>
  <si>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</si>
  <si>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</si>
  <si>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</si>
  <si>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</si>
  <si>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</si>
  <si>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</si>
  <si>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</si>
  <si>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</si>
  <si>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</si>
  <si>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</si>
  <si>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</si>
  <si>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</si>
  <si>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</si>
  <si>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</si>
  <si>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</si>
  <si>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</si>
  <si>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</si>
  <si>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</si>
  <si>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</si>
  <si>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</si>
  <si>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</si>
  <si>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</si>
  <si>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</si>
  <si>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</si>
  <si>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</si>
  <si>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</si>
  <si>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</si>
  <si>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</si>
  <si>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</si>
  <si>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</si>
  <si>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</si>
  <si>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</si>
  <si>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</si>
  <si>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</si>
  <si>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</si>
  <si>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</si>
  <si>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</si>
  <si>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</si>
  <si>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</si>
  <si>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</si>
  <si>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</si>
  <si>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</si>
  <si>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</si>
  <si>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</si>
  <si>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</si>
  <si>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</si>
  <si>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</si>
  <si>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</si>
  <si>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</si>
  <si>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</si>
  <si>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</si>
  <si>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</si>
  <si>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</si>
  <si>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</si>
  <si>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</si>
  <si>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</si>
  <si>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</si>
  <si>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</si>
  <si>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</si>
  <si>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</si>
  <si>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</si>
  <si>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</si>
  <si>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</si>
  <si>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</si>
  <si>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</si>
  <si>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</si>
  <si>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</si>
  <si>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</si>
  <si>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</si>
  <si>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</si>
  <si>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</si>
  <si>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</si>
  <si>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</si>
  <si>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</si>
  <si>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</si>
  <si>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</si>
  <si>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</si>
  <si>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</si>
  <si>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</si>
  <si>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</si>
  <si>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</si>
  <si>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</si>
  <si>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</si>
  <si>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</si>
  <si>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</si>
  <si>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</si>
  <si>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</si>
  <si>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</si>
  <si>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</si>
  <si>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</si>
  <si>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</si>
  <si>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</si>
  <si>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</si>
  <si>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</si>
  <si>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</si>
  <si>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</si>
  <si>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</si>
  <si>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</si>
  <si>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</si>
  <si>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</si>
  <si>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</si>
  <si>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</si>
  <si>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</si>
  <si>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</si>
  <si>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</si>
  <si>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</si>
  <si>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</si>
  <si>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</si>
  <si>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</si>
  <si>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</si>
  <si>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</si>
  <si>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</si>
  <si>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</si>
  <si>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</si>
  <si>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</si>
  <si>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</si>
  <si>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</si>
  <si>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</si>
  <si>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</si>
  <si>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</si>
  <si>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</si>
  <si>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</si>
  <si>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</si>
  <si>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</si>
  <si>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</si>
  <si>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</si>
  <si>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</si>
  <si>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</si>
  <si>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</si>
  <si>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</si>
  <si>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</si>
  <si>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</si>
  <si>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</si>
  <si>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</si>
  <si>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</si>
  <si>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</si>
  <si>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</si>
  <si>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</si>
  <si>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</si>
  <si>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</si>
  <si>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</si>
  <si>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</si>
  <si>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</si>
  <si>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</si>
  <si>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</si>
  <si>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</si>
  <si>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</si>
  <si>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</si>
  <si>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</si>
  <si>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</si>
  <si>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</si>
  <si>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</si>
  <si>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</si>
  <si>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</si>
  <si>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</si>
  <si>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</si>
  <si>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</si>
  <si>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</si>
  <si>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</si>
  <si>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</si>
  <si>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</si>
  <si>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</si>
  <si>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</si>
  <si>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</si>
  <si>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</si>
  <si>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</si>
  <si>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</si>
  <si>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</si>
  <si>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</si>
  <si>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</si>
  <si>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</si>
  <si>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</si>
  <si>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</si>
  <si>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</si>
  <si>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</si>
  <si>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</si>
  <si>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</si>
  <si>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</si>
  <si>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</si>
  <si>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</si>
  <si>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</si>
  <si>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</si>
  <si>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</si>
  <si>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</si>
  <si>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</si>
  <si>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</si>
  <si>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</si>
  <si>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</si>
  <si>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</si>
  <si>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</si>
  <si>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</si>
  <si>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</si>
  <si>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</si>
  <si>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</si>
  <si>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</si>
  <si>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</si>
  <si>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</si>
  <si>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</si>
  <si>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</si>
  <si>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</si>
  <si>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</si>
  <si>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</si>
  <si>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</si>
  <si>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</si>
  <si>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</si>
  <si>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</si>
  <si>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</si>
  <si>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</si>
  <si>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</si>
  <si>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</si>
  <si>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</si>
  <si>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</si>
  <si>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</si>
  <si>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</si>
  <si>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</si>
  <si>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</si>
  <si>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</si>
  <si>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</si>
  <si>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</si>
  <si>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</si>
  <si>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</si>
  <si>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</si>
  <si>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</si>
  <si>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</si>
  <si>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</si>
  <si>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</si>
  <si>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</si>
  <si>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</si>
  <si>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</si>
  <si>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</si>
  <si>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</si>
  <si>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</si>
  <si>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</si>
  <si>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</si>
  <si>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</si>
  <si>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</si>
  <si>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</si>
  <si>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</si>
  <si>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</si>
  <si>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</si>
  <si>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</si>
  <si>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</si>
  <si>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</si>
  <si>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</si>
  <si>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</si>
  <si>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</si>
  <si>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</si>
  <si>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</si>
  <si>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</si>
  <si>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</si>
  <si>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</si>
  <si>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</si>
  <si>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</si>
  <si>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</si>
  <si>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</si>
  <si>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</si>
  <si>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</si>
  <si>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</si>
  <si>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</si>
  <si>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</si>
  <si>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</si>
  <si>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</si>
  <si>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</si>
  <si>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</si>
  <si>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</si>
  <si>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</si>
  <si>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</si>
  <si>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</si>
  <si>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</si>
  <si>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</si>
  <si>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</si>
  <si>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</si>
  <si>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</si>
  <si>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</si>
  <si>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</si>
  <si>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</si>
  <si>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</si>
  <si>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</si>
  <si>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</si>
  <si>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</si>
  <si>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</si>
  <si>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</si>
  <si>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</si>
  <si>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</si>
  <si>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</si>
  <si>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</si>
  <si>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</si>
  <si>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</si>
  <si>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</si>
  <si>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</si>
  <si>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</si>
  <si>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</si>
  <si>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</si>
  <si>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</si>
  <si>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</si>
  <si>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</si>
  <si>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</si>
  <si>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</si>
  <si>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</si>
  <si>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</si>
  <si>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</si>
  <si>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</si>
  <si>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</si>
  <si>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</si>
  <si>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</si>
  <si>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</si>
  <si>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</si>
  <si>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</si>
  <si>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</si>
  <si>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</si>
  <si>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</si>
  <si>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</si>
  <si>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</si>
  <si>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</si>
  <si>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</si>
  <si>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</si>
  <si>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</si>
  <si>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</si>
  <si>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</si>
  <si>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</si>
  <si>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</si>
  <si>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</si>
  <si>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</si>
  <si>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</si>
  <si>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</si>
  <si>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</si>
  <si>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</si>
  <si>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</si>
  <si>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</si>
  <si>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</si>
  <si>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</si>
  <si>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</si>
  <si>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</si>
  <si>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</si>
  <si>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</si>
  <si>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</si>
  <si>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</si>
  <si>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</si>
  <si>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</si>
  <si>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</si>
  <si>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</si>
  <si>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</si>
  <si>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</si>
  <si>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</si>
  <si>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</si>
  <si>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</si>
  <si>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</si>
  <si>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</si>
  <si>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</si>
  <si>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</si>
  <si>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</si>
  <si>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</si>
  <si>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</si>
  <si>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</si>
  <si>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</si>
  <si>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</si>
  <si>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</si>
  <si>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</si>
  <si>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</si>
  <si>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</si>
  <si>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</si>
  <si>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</si>
  <si>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</si>
  <si>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</si>
  <si>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</si>
  <si>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</si>
  <si>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</si>
  <si>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</si>
  <si>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</si>
  <si>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</si>
  <si>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</si>
  <si>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</si>
  <si>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</si>
  <si>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</si>
  <si>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</si>
  <si>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</si>
  <si>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</si>
  <si>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</si>
  <si>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</si>
  <si>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</si>
  <si>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</si>
  <si>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</si>
  <si>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</si>
  <si>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</si>
  <si>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</si>
  <si>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</si>
  <si>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</si>
  <si>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</si>
  <si>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</si>
  <si>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</si>
  <si>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</si>
  <si>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</si>
  <si>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</si>
  <si>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</si>
  <si>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</si>
  <si>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</si>
  <si>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</si>
  <si>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</si>
  <si>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</si>
  <si>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</si>
  <si>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</si>
  <si>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</si>
  <si>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</si>
  <si>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</si>
  <si>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</si>
  <si>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</si>
  <si>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</si>
  <si>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</si>
  <si>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</si>
  <si>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</si>
  <si>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</si>
  <si>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</si>
  <si>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</si>
  <si>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</si>
  <si>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</si>
  <si>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</si>
  <si>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</si>
  <si>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</si>
  <si>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</si>
  <si>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</si>
  <si>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</si>
  <si>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</si>
  <si>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</si>
  <si>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</si>
  <si>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</si>
  <si>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</si>
  <si>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</si>
  <si>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</si>
  <si>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</si>
  <si>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</si>
  <si>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</si>
  <si>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</si>
  <si>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</si>
  <si>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</si>
  <si>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</si>
  <si>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</si>
  <si>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</si>
  <si>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</si>
  <si>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</si>
  <si>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</si>
  <si>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</si>
  <si>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</si>
  <si>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</si>
  <si>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</si>
  <si>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</si>
  <si>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</si>
  <si>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</si>
  <si>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</si>
  <si>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</si>
  <si>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</si>
  <si>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</si>
  <si>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</si>
  <si>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</si>
  <si>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</si>
  <si>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</si>
  <si>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</si>
  <si>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</si>
  <si>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</si>
  <si>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</si>
  <si>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</si>
  <si>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</si>
  <si>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</si>
  <si>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</si>
  <si>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</si>
  <si>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</si>
  <si>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</si>
  <si>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</si>
  <si>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</si>
  <si>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</si>
  <si>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</si>
  <si>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</si>
  <si>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</si>
  <si>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</si>
  <si>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</si>
  <si>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</si>
  <si>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</si>
  <si>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</si>
  <si>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</si>
  <si>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</si>
  <si>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</si>
  <si>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</si>
  <si>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</si>
  <si>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</si>
  <si>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</si>
  <si>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</si>
  <si>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</si>
  <si>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</si>
  <si>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</si>
  <si>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</si>
  <si>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</si>
  <si>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</si>
  <si>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</si>
  <si>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</si>
  <si>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</si>
  <si>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</si>
  <si>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</si>
  <si>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</si>
  <si>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</si>
  <si>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</si>
  <si>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</si>
  <si>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</si>
  <si>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</si>
  <si>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</si>
  <si>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</si>
  <si>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</si>
  <si>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</si>
  <si>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</si>
  <si>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</si>
  <si>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</si>
  <si>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</si>
  <si>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</si>
  <si>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</si>
  <si>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</si>
  <si>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</si>
  <si>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</si>
  <si>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</si>
  <si>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</si>
  <si>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</si>
  <si>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</si>
  <si>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</si>
  <si>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</si>
  <si>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</si>
  <si>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</si>
  <si>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</si>
  <si>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</si>
  <si>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</si>
  <si>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</si>
  <si>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</si>
  <si>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</si>
  <si>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</si>
  <si>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</si>
  <si>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</si>
  <si>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</si>
  <si>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</si>
  <si>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</si>
  <si>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</si>
  <si>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</si>
  <si>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</si>
  <si>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</si>
  <si>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</si>
  <si>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</si>
  <si>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</si>
  <si>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</si>
  <si>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</si>
  <si>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</si>
  <si>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</si>
  <si>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</si>
  <si>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</si>
  <si>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</si>
  <si>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</si>
  <si>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</si>
  <si>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</si>
  <si>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</si>
  <si>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</si>
  <si>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</si>
  <si>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</si>
  <si>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</si>
  <si>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</si>
  <si>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</si>
  <si>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</si>
  <si>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</si>
  <si>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</si>
  <si>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</si>
  <si>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</si>
  <si>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</si>
  <si>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</si>
  <si>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</si>
  <si>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</si>
  <si>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</si>
  <si>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</si>
  <si>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</si>
  <si>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</si>
  <si>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</si>
  <si>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</si>
  <si>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</si>
  <si>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</si>
  <si>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</si>
  <si>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</si>
  <si>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</si>
  <si>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</si>
  <si>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</si>
  <si>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</si>
  <si>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</si>
  <si>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</si>
  <si>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</si>
  <si>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</si>
  <si>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</si>
  <si>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</si>
  <si>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</si>
  <si>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</si>
  <si>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</si>
  <si>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</si>
  <si>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</si>
  <si>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</si>
  <si>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</si>
  <si>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</si>
  <si>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</si>
  <si>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</si>
  <si>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</si>
  <si>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</si>
  <si>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</si>
  <si>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</si>
  <si>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</si>
  <si>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</si>
  <si>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</si>
  <si>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</si>
  <si>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</si>
  <si>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</si>
  <si>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</si>
  <si>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</si>
  <si>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</si>
  <si>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</si>
  <si>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</si>
  <si>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</si>
  <si>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</si>
  <si>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</si>
  <si>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</si>
  <si>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</si>
  <si>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</si>
  <si>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</si>
  <si>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</si>
  <si>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</si>
  <si>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</si>
  <si>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</si>
  <si>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</si>
  <si>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</si>
  <si>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</si>
  <si>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</si>
  <si>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</si>
  <si>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</si>
  <si>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</si>
  <si>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</si>
  <si>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</si>
  <si>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</si>
  <si>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</si>
  <si>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</si>
  <si>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</si>
  <si>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</si>
  <si>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</si>
  <si>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</si>
  <si>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</si>
  <si>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</si>
  <si>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</si>
  <si>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</si>
  <si>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</si>
  <si>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</si>
  <si>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</si>
  <si>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</si>
  <si>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</si>
  <si>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</si>
  <si>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</si>
  <si>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</si>
  <si>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</si>
  <si>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</si>
  <si>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</si>
  <si>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</si>
  <si>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</si>
  <si>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</si>
  <si>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</si>
  <si>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</si>
  <si>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</si>
  <si>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</si>
  <si>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</si>
  <si>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</si>
  <si>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</si>
  <si>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</si>
  <si>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</si>
  <si>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</si>
  <si>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</si>
  <si>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</si>
  <si>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</si>
  <si>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</si>
  <si>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</si>
  <si>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</si>
  <si>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</si>
  <si>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</si>
  <si>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</si>
  <si>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</si>
  <si>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</si>
  <si>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</si>
  <si>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</si>
  <si>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</si>
  <si>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</si>
  <si>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</si>
  <si>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</si>
  <si>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</si>
  <si>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</si>
  <si>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</si>
  <si>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</si>
  <si>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</si>
  <si>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</si>
  <si>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</si>
  <si>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</si>
  <si>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</si>
  <si>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</si>
  <si>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</si>
  <si>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</si>
  <si>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</si>
  <si>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</si>
  <si>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</si>
  <si>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</si>
  <si>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</si>
  <si>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</si>
  <si>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</si>
  <si>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</si>
  <si>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</si>
  <si>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</si>
  <si>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</si>
  <si>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</si>
  <si>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</si>
  <si>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</si>
  <si>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</si>
  <si>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</si>
  <si>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</si>
  <si>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</si>
  <si>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</si>
  <si>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</si>
  <si>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</si>
  <si>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</si>
  <si>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</si>
  <si>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</si>
  <si>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</si>
  <si>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</si>
  <si>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</si>
  <si>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</si>
  <si>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</si>
  <si>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</si>
  <si>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</si>
  <si>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</si>
  <si>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</si>
  <si>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</si>
  <si>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</si>
  <si>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</si>
  <si>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</si>
  <si>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</si>
  <si>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</si>
  <si>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</si>
  <si>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</si>
  <si>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</si>
  <si>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</si>
  <si>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</si>
  <si>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</si>
  <si>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</si>
  <si>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</si>
  <si>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</si>
  <si>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</si>
  <si>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</si>
  <si>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</si>
  <si>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</si>
  <si>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</si>
  <si>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</si>
  <si>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</si>
  <si>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</si>
  <si>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</si>
  <si>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</si>
  <si>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</si>
  <si>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</si>
  <si>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</si>
  <si>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</si>
  <si>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</si>
  <si>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</si>
  <si>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</si>
  <si>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</si>
  <si>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</si>
  <si>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</si>
  <si>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</si>
  <si>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</si>
  <si>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</si>
  <si>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</si>
  <si>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</si>
  <si>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</si>
  <si>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</si>
  <si>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</si>
  <si>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</si>
  <si>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</si>
  <si>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</si>
  <si>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</si>
  <si>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</si>
  <si>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</si>
  <si>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</si>
  <si>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</si>
  <si>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</si>
  <si>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</si>
  <si>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</si>
  <si>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</si>
  <si>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</si>
  <si>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</si>
  <si>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</si>
  <si>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</si>
  <si>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</si>
  <si>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</si>
  <si>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</si>
  <si>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</si>
  <si>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</si>
  <si>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</si>
  <si>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</si>
  <si>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</si>
  <si>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</si>
  <si>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</si>
  <si>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</si>
  <si>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</si>
  <si>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</si>
  <si>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</si>
  <si>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</si>
  <si>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</si>
  <si>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</si>
  <si>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</si>
  <si>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</si>
  <si>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</si>
  <si>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</si>
  <si>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</si>
  <si>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</si>
  <si>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</si>
  <si>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</si>
  <si>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</si>
  <si>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</si>
  <si>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</si>
  <si>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</si>
  <si>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</si>
  <si>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</si>
  <si>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</si>
  <si>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</si>
  <si>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</si>
  <si>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</si>
  <si>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</si>
  <si>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</si>
  <si>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</si>
  <si>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</si>
  <si>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</si>
  <si>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</si>
  <si>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</si>
  <si>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</si>
  <si>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</si>
  <si>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</si>
  <si>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</si>
  <si>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</si>
  <si>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</si>
  <si>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</si>
  <si>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</si>
  <si>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</si>
  <si>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</si>
  <si>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</si>
  <si>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</si>
  <si>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</si>
  <si>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</si>
  <si>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</si>
  <si>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</si>
  <si>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</si>
  <si>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</si>
  <si>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</si>
  <si>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</si>
  <si>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</si>
  <si>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</si>
  <si>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</si>
  <si>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</si>
  <si>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</si>
  <si>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</si>
  <si>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</si>
  <si>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</si>
  <si>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</si>
  <si>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</si>
  <si>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</si>
  <si>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</si>
  <si>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</si>
  <si>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</si>
  <si>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</si>
  <si>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</si>
  <si>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</si>
  <si>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</si>
  <si>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</si>
  <si>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</si>
  <si>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</si>
  <si>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</si>
  <si>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</si>
  <si>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</si>
  <si>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</si>
  <si>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</si>
  <si>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</si>
  <si>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</si>
  <si>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</si>
  <si>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</si>
  <si>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</si>
  <si>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</si>
  <si>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</si>
  <si>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</si>
  <si>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</si>
  <si>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</si>
  <si>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</si>
  <si>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</si>
  <si>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</si>
  <si>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</si>
  <si>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</si>
  <si>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</si>
  <si>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</si>
  <si>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</si>
  <si>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</si>
  <si>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</si>
  <si>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</si>
  <si>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</si>
  <si>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</si>
  <si>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</si>
  <si>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</si>
  <si>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</si>
  <si>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</si>
  <si>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</si>
  <si>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</si>
  <si>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</si>
  <si>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</si>
  <si>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</si>
  <si>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</si>
  <si>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</si>
  <si>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</si>
  <si>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</si>
  <si>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</si>
  <si>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</si>
  <si>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</si>
  <si>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</si>
  <si>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</si>
  <si>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</si>
  <si>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</si>
  <si>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</si>
  <si>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</si>
  <si>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</si>
  <si>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</si>
  <si>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</si>
  <si>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</si>
  <si>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</si>
  <si>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</si>
  <si>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</si>
  <si>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</si>
  <si>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</si>
  <si>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</si>
  <si>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</si>
  <si>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</si>
  <si>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</si>
  <si>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</si>
  <si>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</si>
  <si>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</si>
  <si>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</si>
  <si>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</si>
  <si>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</si>
  <si>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</si>
  <si>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</si>
  <si>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</si>
  <si>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</si>
  <si>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</si>
  <si>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</si>
  <si>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</si>
  <si>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</si>
  <si>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</si>
  <si>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</si>
  <si>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</si>
  <si>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</si>
  <si>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</si>
  <si>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</si>
  <si>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</si>
  <si>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</si>
  <si>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</si>
  <si>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</si>
  <si>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</si>
  <si>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</si>
  <si>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</si>
  <si>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</si>
  <si>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</si>
  <si>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</si>
  <si>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</si>
  <si>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</si>
  <si>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</si>
  <si>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</si>
  <si>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</si>
  <si>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</si>
  <si>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</si>
  <si>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</si>
  <si>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</si>
  <si>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</si>
  <si>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</si>
  <si>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</si>
  <si>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</si>
  <si>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</si>
  <si>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</si>
  <si>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</si>
  <si>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</si>
  <si>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</si>
  <si>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</si>
  <si>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</si>
  <si>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</si>
  <si>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</si>
  <si>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</si>
  <si>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</si>
  <si>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</si>
  <si>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</si>
  <si>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</si>
  <si>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</si>
  <si>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</si>
  <si>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</si>
  <si>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</si>
  <si>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</si>
  <si>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</si>
  <si>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</si>
  <si>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</si>
  <si>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</si>
  <si>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</si>
  <si>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</si>
  <si>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</si>
  <si>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</si>
  <si>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</si>
  <si>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</si>
  <si>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</si>
  <si>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</si>
  <si>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</si>
  <si>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</si>
  <si>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</si>
  <si>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</si>
  <si>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</si>
  <si>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</si>
  <si>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</si>
  <si>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</si>
  <si>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</si>
  <si>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</si>
  <si>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</si>
  <si>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</si>
  <si>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</si>
  <si>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</si>
  <si>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</si>
  <si>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</si>
  <si>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</si>
  <si>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</si>
  <si>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</si>
  <si>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</si>
  <si>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</si>
  <si>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</si>
  <si>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</si>
  <si>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</si>
  <si>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</si>
  <si>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</si>
  <si>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</si>
  <si>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</si>
  <si>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</si>
  <si>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</si>
  <si>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</si>
  <si>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</si>
  <si>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</si>
  <si>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</si>
  <si>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</si>
  <si>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</si>
  <si>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</si>
  <si>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</si>
  <si>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</si>
  <si>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</si>
  <si>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</si>
  <si>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</si>
  <si>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</si>
  <si>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</si>
  <si>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</si>
  <si>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</si>
  <si>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</si>
  <si>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</si>
  <si>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</si>
  <si>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</si>
  <si>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</si>
  <si>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</si>
  <si>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</si>
  <si>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</si>
  <si>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</si>
  <si>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</si>
  <si>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</si>
  <si>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</si>
  <si>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</si>
  <si>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</si>
  <si>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</si>
  <si>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</si>
  <si>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</si>
  <si>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</si>
  <si>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</si>
  <si>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</si>
  <si>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</si>
  <si>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</si>
  <si>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</si>
  <si>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</si>
  <si>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</si>
  <si>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</si>
  <si>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</si>
  <si>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</si>
  <si>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</si>
  <si>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</si>
  <si>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</si>
  <si>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</si>
  <si>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</si>
  <si>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</si>
  <si>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</si>
  <si>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</si>
  <si>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</si>
  <si>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</si>
  <si>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</si>
  <si>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</si>
  <si>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</si>
  <si>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</si>
  <si>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</si>
  <si>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</si>
  <si>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</si>
  <si>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</si>
  <si>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</si>
  <si>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</si>
  <si>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</si>
  <si>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</si>
  <si>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</si>
  <si>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</si>
  <si>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</si>
  <si>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</si>
  <si>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</si>
  <si>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</si>
  <si>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</si>
  <si>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</si>
  <si>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</si>
  <si>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</si>
  <si>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</si>
  <si>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</si>
  <si>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</si>
  <si>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</si>
  <si>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</si>
  <si>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</si>
  <si>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</si>
  <si>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</si>
  <si>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</si>
  <si>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</si>
  <si>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</si>
  <si>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</si>
  <si>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</si>
  <si>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</si>
  <si>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</si>
  <si>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</si>
  <si>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</si>
  <si>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</si>
  <si>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</si>
  <si>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</si>
  <si>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</si>
  <si>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</si>
  <si>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</si>
  <si>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</si>
  <si>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</si>
  <si>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</si>
  <si>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</si>
  <si>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</si>
  <si>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</si>
  <si>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</si>
  <si>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</si>
  <si>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</si>
  <si>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</si>
  <si>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</si>
  <si>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</si>
  <si>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</si>
  <si>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</si>
  <si>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</si>
  <si>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</si>
  <si>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</si>
  <si>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</si>
  <si>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</si>
  <si>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</si>
  <si>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</si>
  <si>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</si>
  <si>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</si>
  <si>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</si>
  <si>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</si>
  <si>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</si>
  <si>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</si>
  <si>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</si>
  <si>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</si>
  <si>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</si>
  <si>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</si>
  <si>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</si>
  <si>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</si>
  <si>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</si>
  <si>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</si>
  <si>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</si>
  <si>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</si>
  <si>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</si>
  <si>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</si>
  <si>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</si>
  <si>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</si>
  <si>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</si>
  <si>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</si>
  <si>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</si>
  <si>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</si>
  <si>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</si>
  <si>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</si>
  <si>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</si>
  <si>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</si>
  <si>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</si>
  <si>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</si>
  <si>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</si>
  <si>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</si>
  <si>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</si>
  <si>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</si>
  <si>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</si>
  <si>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</si>
  <si>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</si>
  <si>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</si>
  <si>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</si>
  <si>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</si>
  <si>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</si>
  <si>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</si>
  <si>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</si>
  <si>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</si>
  <si>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</si>
  <si>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</si>
  <si>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</si>
  <si>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</si>
  <si>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</si>
  <si>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</si>
  <si>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</si>
  <si>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</si>
  <si>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</si>
  <si>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</si>
  <si>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</si>
  <si>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</si>
  <si>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</si>
  <si>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</si>
  <si>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</si>
  <si>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</si>
  <si>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</si>
  <si>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</si>
  <si>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</si>
  <si>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</si>
  <si>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</si>
  <si>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</si>
  <si>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</si>
  <si>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</si>
  <si>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</si>
  <si>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</si>
  <si>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</si>
  <si>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</si>
  <si>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</si>
  <si>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</si>
  <si>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</si>
  <si>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</si>
  <si>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</si>
  <si>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</si>
  <si>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</si>
  <si>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</si>
  <si>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</si>
  <si>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</si>
  <si>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</si>
  <si>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</si>
  <si>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</si>
  <si>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</si>
  <si>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</si>
  <si>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</si>
  <si>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</si>
  <si>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</si>
  <si>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</si>
  <si>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</si>
  <si>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</si>
  <si>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</si>
  <si>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</si>
  <si>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</si>
  <si>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</si>
  <si>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</si>
  <si>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</si>
  <si>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</si>
  <si>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</si>
  <si>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</si>
  <si>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</si>
  <si>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</si>
  <si>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</si>
  <si>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</si>
  <si>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</si>
  <si>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</si>
  <si>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</si>
  <si>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</si>
  <si>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</si>
  <si>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</si>
  <si>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</si>
  <si>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</si>
  <si>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</si>
  <si>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</si>
  <si>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</si>
  <si>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</si>
  <si>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</si>
  <si>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</si>
  <si>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</si>
  <si>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</si>
  <si>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</si>
  <si>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</si>
  <si>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</si>
  <si>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</si>
  <si>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</si>
  <si>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</si>
  <si>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</si>
  <si>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</si>
  <si>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</si>
  <si>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</si>
  <si>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</si>
  <si>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</si>
  <si>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</si>
  <si>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</si>
  <si>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</si>
  <si>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</si>
  <si>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</si>
  <si>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</si>
  <si>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</si>
  <si>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</si>
  <si>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</si>
  <si>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</si>
  <si>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</si>
  <si>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</si>
  <si>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</si>
  <si>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</si>
  <si>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</si>
  <si>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</si>
  <si>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</si>
  <si>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</si>
  <si>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</si>
  <si>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</si>
  <si>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</si>
  <si>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</si>
  <si>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</si>
  <si>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</si>
  <si>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</si>
  <si>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</si>
  <si>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</si>
  <si>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</si>
  <si>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</si>
  <si>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</si>
  <si>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</si>
  <si>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</si>
  <si>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</si>
  <si>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</si>
  <si>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</si>
  <si>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</si>
  <si>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</si>
  <si>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</si>
  <si>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</si>
  <si>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</si>
  <si>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</si>
  <si>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</si>
  <si>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</si>
  <si>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</si>
  <si>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</si>
  <si>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</si>
  <si>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</si>
  <si>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</si>
  <si>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</si>
  <si>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</si>
  <si>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</si>
  <si>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</si>
  <si>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</si>
  <si>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</si>
  <si>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</si>
  <si>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</si>
  <si>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</si>
  <si>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</si>
  <si>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</si>
  <si>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</si>
  <si>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</si>
  <si>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</si>
  <si>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</si>
  <si>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</si>
  <si>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</si>
  <si>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</si>
  <si>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</si>
  <si>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</si>
  <si>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</si>
  <si>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</si>
  <si>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</si>
  <si>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</si>
  <si>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</si>
  <si>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</si>
  <si>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</si>
  <si>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</si>
  <si>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</si>
  <si>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</si>
  <si>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</si>
  <si>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</si>
  <si>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</si>
  <si>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</si>
  <si>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</si>
  <si>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</si>
  <si>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</si>
  <si>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</si>
  <si>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</si>
  <si>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</si>
  <si>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</si>
  <si>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</si>
  <si>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</si>
  <si>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</si>
  <si>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</si>
  <si>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</si>
  <si>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</si>
  <si>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</si>
  <si>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</si>
  <si>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</si>
  <si>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</si>
  <si>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</si>
  <si>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</si>
  <si>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</si>
  <si>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</si>
  <si>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</si>
  <si>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</si>
  <si>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</si>
  <si>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</si>
  <si>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</si>
  <si>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</si>
  <si>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</si>
  <si>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</si>
  <si>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</si>
  <si>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</si>
  <si>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</si>
  <si>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</si>
  <si>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</si>
  <si>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</si>
  <si>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</si>
  <si>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</si>
  <si>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</si>
  <si>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</si>
  <si>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</si>
  <si>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</si>
  <si>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</si>
  <si>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</si>
  <si>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</si>
  <si>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</si>
  <si>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</si>
  <si>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</si>
  <si>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</si>
  <si>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</si>
  <si>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</si>
  <si>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</si>
  <si>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</si>
  <si>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</si>
  <si>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</si>
  <si>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</si>
  <si>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</si>
  <si>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</si>
  <si>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</si>
  <si>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</si>
  <si>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</si>
  <si>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</si>
  <si>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</si>
  <si>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</si>
  <si>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</si>
  <si>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</si>
  <si>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</si>
  <si>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</si>
  <si>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</si>
  <si>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</si>
  <si>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</si>
  <si>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</si>
  <si>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</si>
  <si>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</si>
  <si>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</si>
  <si>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</si>
  <si>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</si>
  <si>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</si>
  <si>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</si>
  <si>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</si>
  <si>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</si>
  <si>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</si>
  <si>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</si>
  <si>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</si>
  <si>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</si>
  <si>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</si>
  <si>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</si>
  <si>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</si>
  <si>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</si>
  <si>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</si>
  <si>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</si>
  <si>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</si>
  <si>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</si>
  <si>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</si>
  <si>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</si>
  <si>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</si>
  <si>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</si>
  <si>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</si>
  <si>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</si>
  <si>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</si>
  <si>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</si>
  <si>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</si>
  <si>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</si>
  <si>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</si>
  <si>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</si>
  <si>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</si>
  <si>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</si>
  <si>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</si>
  <si>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</si>
  <si>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</si>
  <si>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</si>
  <si>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</si>
  <si>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</si>
  <si>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</si>
  <si>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</si>
  <si>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</si>
  <si>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</si>
  <si>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</si>
  <si>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</si>
  <si>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</si>
  <si>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</si>
  <si>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</si>
  <si>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</si>
  <si>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</si>
  <si>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</si>
  <si>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</si>
  <si>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</si>
  <si>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</si>
  <si>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</si>
  <si>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</si>
  <si>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</si>
  <si>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</si>
  <si>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</si>
  <si>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</si>
  <si>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</si>
  <si>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</si>
  <si>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</si>
  <si>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</si>
  <si>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</si>
  <si>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</si>
  <si>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</si>
  <si>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</si>
  <si>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</si>
  <si>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</si>
  <si>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</si>
  <si>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</si>
  <si>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</si>
  <si>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</si>
  <si>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</si>
  <si>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</si>
  <si>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</si>
  <si>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</si>
  <si>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</si>
  <si>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</si>
  <si>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</si>
  <si>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</si>
  <si>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</si>
  <si>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</si>
  <si>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</si>
  <si>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</si>
  <si>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</si>
  <si>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</si>
  <si>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</si>
  <si>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</si>
  <si>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</si>
  <si>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</si>
  <si>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</si>
  <si>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</si>
  <si>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</si>
  <si>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</si>
  <si>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</si>
  <si>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</si>
  <si>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</si>
  <si>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</si>
  <si>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</si>
  <si>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</si>
  <si>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</si>
  <si>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</si>
  <si>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</si>
  <si>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</si>
  <si>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</si>
  <si>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</si>
  <si>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</si>
  <si>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</si>
  <si>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</si>
  <si>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</si>
  <si>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</si>
  <si>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</si>
  <si>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</si>
  <si>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</si>
  <si>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</si>
  <si>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</si>
  <si>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</si>
  <si>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</si>
  <si>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</si>
  <si>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</si>
  <si>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</si>
  <si>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</si>
  <si>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</si>
  <si>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</si>
  <si>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</si>
  <si>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</si>
  <si>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</si>
  <si>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</si>
  <si>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</si>
  <si>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</si>
  <si>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</si>
  <si>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</si>
  <si>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</si>
  <si>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</si>
  <si>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</si>
  <si>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</si>
  <si>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</si>
  <si>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</si>
  <si>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</si>
  <si>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</si>
  <si>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</si>
  <si>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</si>
  <si>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</si>
  <si>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</si>
  <si>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</si>
  <si>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</si>
  <si>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</si>
  <si>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</si>
  <si>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</si>
  <si>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</si>
  <si>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</si>
  <si>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</si>
  <si>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</si>
  <si>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</si>
  <si>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</si>
  <si>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</si>
  <si>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</si>
  <si>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</si>
  <si>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</si>
  <si>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</si>
  <si>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</si>
  <si>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</si>
  <si>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</si>
  <si>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</si>
  <si>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</si>
  <si>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</si>
  <si>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</si>
  <si>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</si>
  <si>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</si>
  <si>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</si>
  <si>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</si>
  <si>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</si>
  <si>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</si>
  <si>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</si>
  <si>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</si>
  <si>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</si>
  <si>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</si>
  <si>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</si>
  <si>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</si>
  <si>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</si>
  <si>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</si>
  <si>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</si>
  <si>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</si>
  <si>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</si>
  <si>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</si>
  <si>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</si>
  <si>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</si>
  <si>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</si>
  <si>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</si>
  <si>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</si>
  <si>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</si>
  <si>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</si>
  <si>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</si>
  <si>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</si>
  <si>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</si>
  <si>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</si>
  <si>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</si>
  <si>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</si>
  <si>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</si>
  <si>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</si>
  <si>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</si>
  <si>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</si>
  <si>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</si>
  <si>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</si>
  <si>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</si>
  <si>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</si>
  <si>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</si>
  <si>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</si>
  <si>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</si>
  <si>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</si>
  <si>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</si>
  <si>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</si>
  <si>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</si>
  <si>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</si>
  <si>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</si>
  <si>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</si>
  <si>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</si>
  <si>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</si>
  <si>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</si>
  <si>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</si>
  <si>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</si>
  <si>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</si>
  <si>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</si>
  <si>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</si>
  <si>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</si>
  <si>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</si>
  <si>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</si>
  <si>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</si>
  <si>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</si>
  <si>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</si>
  <si>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</si>
  <si>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</si>
  <si>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</si>
  <si>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</si>
  <si>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</si>
  <si>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</si>
  <si>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</si>
  <si>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</si>
  <si>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</si>
  <si>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</si>
  <si>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</si>
  <si>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</si>
  <si>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</si>
  <si>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</si>
  <si>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</si>
  <si>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</si>
  <si>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</si>
  <si>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</si>
  <si>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</si>
  <si>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</si>
  <si>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</si>
  <si>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</si>
  <si>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</si>
  <si>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</si>
  <si>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</si>
  <si>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</si>
  <si>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</si>
  <si>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</si>
  <si>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</si>
  <si>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</si>
  <si>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</si>
  <si>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</si>
  <si>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</si>
  <si>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</si>
  <si>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</si>
  <si>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</si>
  <si>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</si>
  <si>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</si>
  <si>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</si>
  <si>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</si>
  <si>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</si>
  <si>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</si>
  <si>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</si>
  <si>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</si>
  <si>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</si>
  <si>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</si>
  <si>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</si>
  <si>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</si>
  <si>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</si>
  <si>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</si>
  <si>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</si>
  <si>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</si>
  <si>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</si>
  <si>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</si>
  <si>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</si>
  <si>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</si>
  <si>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</si>
  <si>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</si>
  <si>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</si>
  <si>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</si>
  <si>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</si>
  <si>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</si>
  <si>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</si>
  <si>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</si>
  <si>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</si>
  <si>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</si>
  <si>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</si>
  <si>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</si>
  <si>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</si>
  <si>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</si>
  <si>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</si>
  <si>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</si>
  <si>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</si>
  <si>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</si>
  <si>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</si>
  <si>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</si>
  <si>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</si>
  <si>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</si>
  <si>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</si>
  <si>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</si>
  <si>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</si>
  <si>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</si>
  <si>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</si>
  <si>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</si>
  <si>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</si>
  <si>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</si>
  <si>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</si>
  <si>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</si>
  <si>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</si>
  <si>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</si>
  <si>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</si>
  <si>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</si>
  <si>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</si>
  <si>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</si>
  <si>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</si>
  <si>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</si>
  <si>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</si>
  <si>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</si>
  <si>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</si>
  <si>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</si>
  <si>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</si>
  <si>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</si>
  <si>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</si>
  <si>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</si>
  <si>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</si>
  <si>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</si>
  <si>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</si>
  <si>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</si>
  <si>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</si>
  <si>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</si>
  <si>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</si>
  <si>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</si>
  <si>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</si>
  <si>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</si>
  <si>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</si>
  <si>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</si>
  <si>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</si>
  <si>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</si>
  <si>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</si>
  <si>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</si>
  <si>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</si>
  <si>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</si>
  <si>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</si>
  <si>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</si>
  <si>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</si>
  <si>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</si>
  <si>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</si>
  <si>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</si>
  <si>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</si>
  <si>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</si>
  <si>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</si>
  <si>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</si>
  <si>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</si>
  <si>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</si>
  <si>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</si>
  <si>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</si>
  <si>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</si>
  <si>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</si>
  <si>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</si>
  <si>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</si>
  <si>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</si>
  <si>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</si>
  <si>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</si>
  <si>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</si>
  <si>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</si>
  <si>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</si>
  <si>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</si>
  <si>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</si>
  <si>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</si>
  <si>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</si>
  <si>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</si>
  <si>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</si>
  <si>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</si>
  <si>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</si>
  <si>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</si>
  <si>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</si>
  <si>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</si>
  <si>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</si>
  <si>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</si>
  <si>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</si>
  <si>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</si>
  <si>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</si>
  <si>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</si>
  <si>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</si>
  <si>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</si>
  <si>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</si>
  <si>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</si>
  <si>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</si>
  <si>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</si>
  <si>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</si>
  <si>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</si>
  <si>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</si>
  <si>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</si>
  <si>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</si>
  <si>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</si>
  <si>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</si>
  <si>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</si>
  <si>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</si>
  <si>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</si>
  <si>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</si>
  <si>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</si>
  <si>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</si>
  <si>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</si>
  <si>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</si>
  <si>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</si>
  <si>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</si>
  <si>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</si>
  <si>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</si>
  <si>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</si>
  <si>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</si>
  <si>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</si>
  <si>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</si>
  <si>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</si>
  <si>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</si>
  <si>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</si>
  <si>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</si>
  <si>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</si>
  <si>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</si>
  <si>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</si>
  <si>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</si>
  <si>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</si>
  <si>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</si>
  <si>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</si>
  <si>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</si>
  <si>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</si>
  <si>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</si>
  <si>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</si>
  <si>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</si>
  <si>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</si>
  <si>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</si>
  <si>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</si>
  <si>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</si>
  <si>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</si>
  <si>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</si>
  <si>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</si>
  <si>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</si>
  <si>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</si>
  <si>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</si>
  <si>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</si>
  <si>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</si>
  <si>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</si>
  <si>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</si>
  <si>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</si>
  <si>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</si>
  <si>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</si>
  <si>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</si>
  <si>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</si>
  <si>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</si>
  <si>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</si>
  <si>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</si>
  <si>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</si>
  <si>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</si>
  <si>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</si>
  <si>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</si>
  <si>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</si>
  <si>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</si>
  <si>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</si>
  <si>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</si>
  <si>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</si>
  <si>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</si>
  <si>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</si>
  <si>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</si>
  <si>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</si>
  <si>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</si>
  <si>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</si>
  <si>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</si>
  <si>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</si>
  <si>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</si>
  <si>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</si>
  <si>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</si>
  <si>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</si>
  <si>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</si>
  <si>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</si>
  <si>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</si>
  <si>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</si>
  <si>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</si>
  <si>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</si>
  <si>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</si>
  <si>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</si>
  <si>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</si>
  <si>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</si>
  <si>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</si>
  <si>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</si>
  <si>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</si>
  <si>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</si>
  <si>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</si>
  <si>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</si>
  <si>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</si>
  <si>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</si>
  <si>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</si>
  <si>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</si>
  <si>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</si>
  <si>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</si>
  <si>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</si>
  <si>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</si>
  <si>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</si>
  <si>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</si>
  <si>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</si>
  <si>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</si>
  <si>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</si>
  <si>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</si>
  <si>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</si>
  <si>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</si>
  <si>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</si>
  <si>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</si>
  <si>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</si>
  <si>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</si>
  <si>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</si>
  <si>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</si>
  <si>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</si>
  <si>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</si>
  <si>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</si>
  <si>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</si>
  <si>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</si>
  <si>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</si>
  <si>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</si>
  <si>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</si>
  <si>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</si>
  <si>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</si>
  <si>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</si>
  <si>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</si>
  <si>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</si>
  <si>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</si>
  <si>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</si>
  <si>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</si>
  <si>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</si>
  <si>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</si>
  <si>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</si>
  <si>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</si>
  <si>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</si>
  <si>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</si>
  <si>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</si>
  <si>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</si>
  <si>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</si>
  <si>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</si>
  <si>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</si>
  <si>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</si>
  <si>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</si>
  <si>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</si>
  <si>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</si>
  <si>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</si>
  <si>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</si>
  <si>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</si>
  <si>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</si>
  <si>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</si>
  <si>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</si>
  <si>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</si>
  <si>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</si>
  <si>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</si>
  <si>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</si>
  <si>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</si>
  <si>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</si>
  <si>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</si>
  <si>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</si>
  <si>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</si>
  <si>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</si>
  <si>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</si>
  <si>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</si>
  <si>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</si>
  <si>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</si>
  <si>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</si>
  <si>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</si>
  <si>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</si>
  <si>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</si>
  <si>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</si>
  <si>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</si>
  <si>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</si>
  <si>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</si>
  <si>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</si>
  <si>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</si>
  <si>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</si>
  <si>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</si>
  <si>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</si>
  <si>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</si>
  <si>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</si>
  <si>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</si>
  <si>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</si>
  <si>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</si>
  <si>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</si>
  <si>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</si>
  <si>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</si>
  <si>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</si>
  <si>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</si>
  <si>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</si>
  <si>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</si>
  <si>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</si>
  <si>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</si>
  <si>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</si>
  <si>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</si>
  <si>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</si>
  <si>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</si>
  <si>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</si>
  <si>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</si>
  <si>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</si>
  <si>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</si>
  <si>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</si>
  <si>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</si>
  <si>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</si>
  <si>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</si>
  <si>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</si>
  <si>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</si>
  <si>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</si>
  <si>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</si>
  <si>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</si>
  <si>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</si>
  <si>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</si>
  <si>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</si>
  <si>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</si>
  <si>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</si>
  <si>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</si>
  <si>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</si>
  <si>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</si>
  <si>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</si>
  <si>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</si>
  <si>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</si>
  <si>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</si>
  <si>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</si>
  <si>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</si>
  <si>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</si>
  <si>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</si>
  <si>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</si>
  <si>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</si>
  <si>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</si>
  <si>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</si>
  <si>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</si>
  <si>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</si>
  <si>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</si>
  <si>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</si>
  <si>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</si>
  <si>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</si>
  <si>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</si>
  <si>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</si>
  <si>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</si>
  <si>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</si>
  <si>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</si>
  <si>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</si>
  <si>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</si>
  <si>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</si>
  <si>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</si>
  <si>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</si>
  <si>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</si>
  <si>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</si>
  <si>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</si>
  <si>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</si>
  <si>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</si>
  <si>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</si>
  <si>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</si>
  <si>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</si>
  <si>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</si>
  <si>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</si>
  <si>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</si>
  <si>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</si>
  <si>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</si>
  <si>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</si>
  <si>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</si>
  <si>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</si>
  <si>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</si>
  <si>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</si>
  <si>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</si>
  <si>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</si>
  <si>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</si>
  <si>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</si>
  <si>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</si>
  <si>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</si>
  <si>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</si>
  <si>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</si>
  <si>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</si>
  <si>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</si>
  <si>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</si>
  <si>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</si>
  <si>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</si>
  <si>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</si>
  <si>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</si>
  <si>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</si>
  <si>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</si>
  <si>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</si>
  <si>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</si>
  <si>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</si>
  <si>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</si>
  <si>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</si>
  <si>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</si>
  <si>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</si>
  <si>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</si>
  <si>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</si>
  <si>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</si>
  <si>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</si>
  <si>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</si>
  <si>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</si>
  <si>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</si>
  <si>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</si>
  <si>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</si>
  <si>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</si>
  <si>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</si>
  <si>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</si>
  <si>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</si>
  <si>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</si>
  <si>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</si>
  <si>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</si>
  <si>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</si>
  <si>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</si>
  <si>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</si>
  <si>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</si>
  <si>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</si>
  <si>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</si>
  <si>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</si>
  <si>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</si>
  <si>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</si>
  <si>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</si>
  <si>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</si>
  <si>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</si>
  <si>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</si>
  <si>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</si>
  <si>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</si>
  <si>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</si>
  <si>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</si>
  <si>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</si>
  <si>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</si>
  <si>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</si>
  <si>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</si>
  <si>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</si>
  <si>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</si>
  <si>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</si>
  <si>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</si>
  <si>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</si>
  <si>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</si>
  <si>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</si>
  <si>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</si>
  <si>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</si>
  <si>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</si>
  <si>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</si>
  <si>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</si>
  <si>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</si>
  <si>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</si>
  <si>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</si>
  <si>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</si>
  <si>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</si>
  <si>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</si>
  <si>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</si>
  <si>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</si>
  <si>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</si>
  <si>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</si>
  <si>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</si>
  <si>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</si>
  <si>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</si>
  <si>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</si>
  <si>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</si>
  <si>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</si>
  <si>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</si>
  <si>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</si>
  <si>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</si>
  <si>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</si>
  <si>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</si>
  <si>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</si>
  <si>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</si>
  <si>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</si>
  <si>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</si>
  <si>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</si>
  <si>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</si>
  <si>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</si>
  <si>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</si>
  <si>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</si>
  <si>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</si>
  <si>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</si>
  <si>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</si>
  <si>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</si>
  <si>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</si>
  <si>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</si>
  <si>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</si>
  <si>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</si>
  <si>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</si>
  <si>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</si>
  <si>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</si>
  <si>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</si>
  <si>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</si>
  <si>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</si>
  <si>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</si>
  <si>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</si>
  <si>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</si>
  <si>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</si>
  <si>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</si>
  <si>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</si>
  <si>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</si>
  <si>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</si>
  <si>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</si>
  <si>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</si>
  <si>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</si>
  <si>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</si>
  <si>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</si>
  <si>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</si>
  <si>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</si>
  <si>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</si>
  <si>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</si>
  <si>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</si>
  <si>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</si>
  <si>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</si>
  <si>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</si>
  <si>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</si>
  <si>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</si>
  <si>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</si>
  <si>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</si>
  <si>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</si>
  <si>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</si>
  <si>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</si>
  <si>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</si>
  <si>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</si>
  <si>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</si>
  <si>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</si>
  <si>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</si>
  <si>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</si>
  <si>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</si>
  <si>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</si>
  <si>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</si>
  <si>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</si>
  <si>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</si>
  <si>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</si>
  <si>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</si>
  <si>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</si>
  <si>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</si>
  <si>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</si>
  <si>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</si>
  <si>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</si>
  <si>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</si>
  <si>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</si>
  <si>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</si>
  <si>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</si>
  <si>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</si>
  <si>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</si>
  <si>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</si>
  <si>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</si>
  <si>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</si>
  <si>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</si>
  <si>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</si>
  <si>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</si>
  <si>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</si>
  <si>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</si>
  <si>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</si>
  <si>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</si>
  <si>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</si>
  <si>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</si>
  <si>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</si>
  <si>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</si>
  <si>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</si>
  <si>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</si>
  <si>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</si>
  <si>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</si>
  <si>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</si>
  <si>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</si>
  <si>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</si>
  <si>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</si>
  <si>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</si>
  <si>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</si>
  <si>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</si>
  <si>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</si>
  <si>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</si>
  <si>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</si>
  <si>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</si>
  <si>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</si>
  <si>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</si>
  <si>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</si>
  <si>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</si>
  <si>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</si>
  <si>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</si>
  <si>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</si>
  <si>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</si>
  <si>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</si>
  <si>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</si>
  <si>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</si>
  <si>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</si>
  <si>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</si>
  <si>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</si>
  <si>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</si>
  <si>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</si>
  <si>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</si>
  <si>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</si>
  <si>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</si>
  <si>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</si>
  <si>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</si>
  <si>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</si>
  <si>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</si>
  <si>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</si>
  <si>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</si>
  <si>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</si>
  <si>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</si>
  <si>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</si>
  <si>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</si>
  <si>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</si>
  <si>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</si>
  <si>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</si>
  <si>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</si>
  <si>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</si>
  <si>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</si>
  <si>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</si>
  <si>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</si>
  <si>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</si>
  <si>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</si>
  <si>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</si>
  <si>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</si>
  <si>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</si>
  <si>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</si>
  <si>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</si>
  <si>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</si>
  <si>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</si>
  <si>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</si>
  <si>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</si>
  <si>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</si>
  <si>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</si>
  <si>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</si>
  <si>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</si>
  <si>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</si>
  <si>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</si>
  <si>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</si>
  <si>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</si>
  <si>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</si>
  <si>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</si>
  <si>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</si>
  <si>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</si>
  <si>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</si>
  <si>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</si>
  <si>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</si>
  <si>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</si>
  <si>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</si>
  <si>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</si>
  <si>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</si>
  <si>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</si>
  <si>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</si>
  <si>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</si>
  <si>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</si>
  <si>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</si>
  <si>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</si>
  <si>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</si>
  <si>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</si>
  <si>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</si>
  <si>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</si>
  <si>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</si>
  <si>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</si>
  <si>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</si>
  <si>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</si>
  <si>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</si>
  <si>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</si>
  <si>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</si>
  <si>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</si>
  <si>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</si>
  <si>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</si>
  <si>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</si>
  <si>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</si>
  <si>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</si>
  <si>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</si>
  <si>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</si>
  <si>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</si>
  <si>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</si>
  <si>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</si>
  <si>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</si>
  <si>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</si>
  <si>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</si>
  <si>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</si>
  <si>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</si>
  <si>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</si>
  <si>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</si>
  <si>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</si>
  <si>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</si>
  <si>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</si>
  <si>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</si>
  <si>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</si>
  <si>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</si>
  <si>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</si>
  <si>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</si>
  <si>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</si>
  <si>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</si>
  <si>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</si>
  <si>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</si>
  <si>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</si>
  <si>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</si>
  <si>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</si>
  <si>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</si>
  <si>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</si>
  <si>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</si>
  <si>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</si>
  <si>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</si>
  <si>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</si>
  <si>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</si>
  <si>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</si>
  <si>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</si>
  <si>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</si>
  <si>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</si>
  <si>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</si>
  <si>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</si>
  <si>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</si>
  <si>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</si>
  <si>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</si>
  <si>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</si>
  <si>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</si>
  <si>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</si>
  <si>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</si>
  <si>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</si>
  <si>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</si>
  <si>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</si>
  <si>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</si>
  <si>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</si>
  <si>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</si>
  <si>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</si>
  <si>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</si>
  <si>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</si>
  <si>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</si>
  <si>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</si>
  <si>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</si>
  <si>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</si>
  <si>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</si>
  <si>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</si>
  <si>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</si>
  <si>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</si>
  <si>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</si>
  <si>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</si>
  <si>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</si>
  <si>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</si>
  <si>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</si>
  <si>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</si>
  <si>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</si>
  <si>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</si>
  <si>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</si>
  <si>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</si>
  <si>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</si>
  <si>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</si>
  <si>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</si>
  <si>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</si>
  <si>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</si>
  <si>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</si>
  <si>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</si>
  <si>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</si>
  <si>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</si>
  <si>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</si>
  <si>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</si>
  <si>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</si>
  <si>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</si>
  <si>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</si>
  <si>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</si>
  <si>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</si>
  <si>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</si>
  <si>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</si>
  <si>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</si>
  <si>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</si>
  <si>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</si>
  <si>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</si>
  <si>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</si>
  <si>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</si>
  <si>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</si>
  <si>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</si>
  <si>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</si>
  <si>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</si>
  <si>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</si>
  <si>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</si>
  <si>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</si>
  <si>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</si>
  <si>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</si>
  <si>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</si>
  <si>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</si>
  <si>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</si>
  <si>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</si>
  <si>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</si>
  <si>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</si>
  <si>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</si>
  <si>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</si>
  <si>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</si>
  <si>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</si>
  <si>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</si>
  <si>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</si>
  <si>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</si>
  <si>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</si>
  <si>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</si>
  <si>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</si>
  <si>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</si>
  <si>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</si>
  <si>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</si>
  <si>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</si>
  <si>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</si>
  <si>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</si>
  <si>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</si>
  <si>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</si>
  <si>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</si>
  <si>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</si>
  <si>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</si>
  <si>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</si>
  <si>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</si>
  <si>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</si>
  <si>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</si>
  <si>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</si>
  <si>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</si>
  <si>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</si>
  <si>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</si>
  <si>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</si>
  <si>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</si>
  <si>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</si>
  <si>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</si>
  <si>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</si>
  <si>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</si>
  <si>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</si>
  <si>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</si>
  <si>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</si>
  <si>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</si>
  <si>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</si>
  <si>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</si>
  <si>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</si>
  <si>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</si>
  <si>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</si>
  <si>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</si>
  <si>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</si>
  <si>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</si>
  <si>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</si>
  <si>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</si>
  <si>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</si>
  <si>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</si>
  <si>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</si>
  <si>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</si>
  <si>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</si>
  <si>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</si>
  <si>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</si>
  <si>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</si>
  <si>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</si>
  <si>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</si>
  <si>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</si>
  <si>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</si>
  <si>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</si>
  <si>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</si>
  <si>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</si>
  <si>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</si>
  <si>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</si>
  <si>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</si>
  <si>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</si>
  <si>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</si>
  <si>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</si>
  <si>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</si>
  <si>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</si>
  <si>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</si>
  <si>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</si>
  <si>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</si>
  <si>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</si>
  <si>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</si>
  <si>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</si>
  <si>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</si>
  <si>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</si>
  <si>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</si>
  <si>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</si>
  <si>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</si>
  <si>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</si>
  <si>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</si>
  <si>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</si>
  <si>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</si>
  <si>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</si>
  <si>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</si>
  <si>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</si>
  <si>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</si>
  <si>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</si>
  <si>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</si>
  <si>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</si>
  <si>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</si>
  <si>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</si>
  <si>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</si>
  <si>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</si>
  <si>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</si>
  <si>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</si>
  <si>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</si>
  <si>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</si>
  <si>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</si>
  <si>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</si>
  <si>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</si>
  <si>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</si>
  <si>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</si>
  <si>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</si>
  <si>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</si>
  <si>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</si>
  <si>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</si>
  <si>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</si>
  <si>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</si>
  <si>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</si>
  <si>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</si>
  <si>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</si>
  <si>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</si>
  <si>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</si>
  <si>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</si>
  <si>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</si>
  <si>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</si>
  <si>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</si>
  <si>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</si>
  <si>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</si>
  <si>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</si>
  <si>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</si>
  <si>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</si>
  <si>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</si>
  <si>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</si>
  <si>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</si>
  <si>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</si>
  <si>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</si>
  <si>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</si>
  <si>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</si>
  <si>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</si>
  <si>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</si>
  <si>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</si>
  <si>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</si>
  <si>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</si>
  <si>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</si>
  <si>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</si>
  <si>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</si>
  <si>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</si>
  <si>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</si>
  <si>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</si>
  <si>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</si>
  <si>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</si>
  <si>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</si>
  <si>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</si>
  <si>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</si>
  <si>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</si>
  <si>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</si>
  <si>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</si>
  <si>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</si>
  <si>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</si>
  <si>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</si>
  <si>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</si>
  <si>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</si>
  <si>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</si>
  <si>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</si>
  <si>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</si>
  <si>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</si>
  <si>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</si>
  <si>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</si>
  <si>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</si>
  <si>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</si>
  <si>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</si>
  <si>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</si>
  <si>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</si>
  <si>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</si>
  <si>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</si>
  <si>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</si>
  <si>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</si>
  <si>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</si>
  <si>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</si>
  <si>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</si>
  <si>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</si>
  <si>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</si>
  <si>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</si>
  <si>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</si>
  <si>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</si>
  <si>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</si>
  <si>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</si>
  <si>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</si>
  <si>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</si>
  <si>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</si>
  <si>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</si>
  <si>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</si>
  <si>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</si>
  <si>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</si>
  <si>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</si>
  <si>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</si>
  <si>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</si>
  <si>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</si>
  <si>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</si>
  <si>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</si>
  <si>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</si>
  <si>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</si>
  <si>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</si>
  <si>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</si>
  <si>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</si>
  <si>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</si>
  <si>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</si>
  <si>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</si>
  <si>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</si>
  <si>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</si>
  <si>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</si>
  <si>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</si>
  <si>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</si>
  <si>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</si>
  <si>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</si>
  <si>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</si>
  <si>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</si>
  <si>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</si>
  <si>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</si>
  <si>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</si>
  <si>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</si>
  <si>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</si>
  <si>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</si>
  <si>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</si>
  <si>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</si>
  <si>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</si>
  <si>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</si>
  <si>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</si>
  <si>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</si>
  <si>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</si>
  <si>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</si>
  <si>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</si>
  <si>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</si>
  <si>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</si>
  <si>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</si>
  <si>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</si>
  <si>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</si>
  <si>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</si>
  <si>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</si>
  <si>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</si>
  <si>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</si>
  <si>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</si>
  <si>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</si>
  <si>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</si>
  <si>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</si>
  <si>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</si>
  <si>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</si>
  <si>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</si>
  <si>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</si>
  <si>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</si>
  <si>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</si>
  <si>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</si>
  <si>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</si>
  <si>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</si>
  <si>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</si>
  <si>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</si>
  <si>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</si>
  <si>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</si>
  <si>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</si>
  <si>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</si>
  <si>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</si>
  <si>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</si>
  <si>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</si>
  <si>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</si>
  <si>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</si>
  <si>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</si>
  <si>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</si>
  <si>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</si>
  <si>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</si>
  <si>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</si>
  <si>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</si>
  <si>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</si>
  <si>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</si>
  <si>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</si>
  <si>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</si>
  <si>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</si>
  <si>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</si>
  <si>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</si>
  <si>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</si>
  <si>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</si>
  <si>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</si>
  <si>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</si>
  <si>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</si>
  <si>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</si>
  <si>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</si>
  <si>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</si>
  <si>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</si>
  <si>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</si>
  <si>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</si>
  <si>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</si>
  <si>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</si>
  <si>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</si>
  <si>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</si>
  <si>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</si>
  <si>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</si>
  <si>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</si>
  <si>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</si>
  <si>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</si>
  <si>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</si>
  <si>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</si>
  <si>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</si>
  <si>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</si>
  <si>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</si>
  <si>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</si>
  <si>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</si>
  <si>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</si>
  <si>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</si>
  <si>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</si>
  <si>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</si>
  <si>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</si>
  <si>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</si>
  <si>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</si>
  <si>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</si>
  <si>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</si>
  <si>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</si>
  <si>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</si>
  <si>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</si>
  <si>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</si>
  <si>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</si>
  <si>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</si>
  <si>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</si>
  <si>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</si>
  <si>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</si>
  <si>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</si>
  <si>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</si>
  <si>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</si>
  <si>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</si>
  <si>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</si>
  <si>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</si>
  <si>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</si>
  <si>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</si>
  <si>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</si>
  <si>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</si>
  <si>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</si>
  <si>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</si>
  <si>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</si>
  <si>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</si>
  <si>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</si>
  <si>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</si>
  <si>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</si>
  <si>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</si>
  <si>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</si>
  <si>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</si>
  <si>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</si>
  <si>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</si>
  <si>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</si>
  <si>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</si>
  <si>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</si>
  <si>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</si>
  <si>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</si>
  <si>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</si>
  <si>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</si>
  <si>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</si>
  <si>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</si>
  <si>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</si>
  <si>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</si>
  <si>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</si>
  <si>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</si>
  <si>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</si>
  <si>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</si>
  <si>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</si>
  <si>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</si>
  <si>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</si>
  <si>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</si>
  <si>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</si>
  <si>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</si>
  <si>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</si>
  <si>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</si>
  <si>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</si>
  <si>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</si>
  <si>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</si>
  <si>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</si>
  <si>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</si>
  <si>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</si>
  <si>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</si>
  <si>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</si>
  <si>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</si>
  <si>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</si>
  <si>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</si>
  <si>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</si>
  <si>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</si>
  <si>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</si>
  <si>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</si>
  <si>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</si>
  <si>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</si>
  <si>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</si>
  <si>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</si>
  <si>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</si>
  <si>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</si>
  <si>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</si>
  <si>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</si>
  <si>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</si>
  <si>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</si>
  <si>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</si>
  <si>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</si>
  <si>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</si>
  <si>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</si>
  <si>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</si>
  <si>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</si>
  <si>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</si>
  <si>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</si>
  <si>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</si>
  <si>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</si>
  <si>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</si>
  <si>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</si>
  <si>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</si>
  <si>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</si>
  <si>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</si>
  <si>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</si>
  <si>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</si>
  <si>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</si>
  <si>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</si>
  <si>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</si>
  <si>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</si>
  <si>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</si>
  <si>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</si>
  <si>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</si>
  <si>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</si>
  <si>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</si>
  <si>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</si>
  <si>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</si>
  <si>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</si>
  <si>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</si>
  <si>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</si>
  <si>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</si>
  <si>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</si>
  <si>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</si>
  <si>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</si>
  <si>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</si>
  <si>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</si>
  <si>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</si>
  <si>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</si>
  <si>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</si>
  <si>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</si>
  <si>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</si>
  <si>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</si>
  <si>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</si>
  <si>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</si>
  <si>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</si>
  <si>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</si>
  <si>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</si>
  <si>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</si>
  <si>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</si>
  <si>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</si>
  <si>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</si>
  <si>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</si>
  <si>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</si>
  <si>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</si>
  <si>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</si>
  <si>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</si>
  <si>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</si>
  <si>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</si>
  <si>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</si>
  <si>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</si>
  <si>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</si>
  <si>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</si>
  <si>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</si>
  <si>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</si>
  <si>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</si>
  <si>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</si>
  <si>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</si>
  <si>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</si>
  <si>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</si>
  <si>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</si>
  <si>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</si>
  <si>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</si>
  <si>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</si>
  <si>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</si>
  <si>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</si>
  <si>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</si>
  <si>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</si>
  <si>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</si>
  <si>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</si>
  <si>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</si>
  <si>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</si>
  <si>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</si>
  <si>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</si>
  <si>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</si>
  <si>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</si>
  <si>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</si>
  <si>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</si>
  <si>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</si>
  <si>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</si>
  <si>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</si>
  <si>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</si>
  <si>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</si>
  <si>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</si>
  <si>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</si>
  <si>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</si>
  <si>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</si>
  <si>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</si>
  <si>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</si>
  <si>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</si>
  <si>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</si>
  <si>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</si>
  <si>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</si>
  <si>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</si>
  <si>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</si>
  <si>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</si>
  <si>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</si>
  <si>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</si>
  <si>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</si>
  <si>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</si>
  <si>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</si>
  <si>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</si>
  <si>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</si>
  <si>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</si>
  <si>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</si>
  <si>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</si>
  <si>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</si>
  <si>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</si>
  <si>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</si>
  <si>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</si>
  <si>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</si>
  <si>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</si>
  <si>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</si>
  <si>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</si>
  <si>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</si>
  <si>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</si>
  <si>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</si>
  <si>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</si>
  <si>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</si>
  <si>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</si>
  <si>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</si>
  <si>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</si>
  <si>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</si>
  <si>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</si>
  <si>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</si>
  <si>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</si>
  <si>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</si>
  <si>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</si>
  <si>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</si>
  <si>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</si>
  <si>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</si>
  <si>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</si>
  <si>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</si>
  <si>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</si>
  <si>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</si>
  <si>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</si>
  <si>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</si>
  <si>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</si>
  <si>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</si>
  <si>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</si>
  <si>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</si>
  <si>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</si>
  <si>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</si>
  <si>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</si>
  <si>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</si>
  <si>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</si>
  <si>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</si>
  <si>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</si>
  <si>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</si>
  <si>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</si>
  <si>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</si>
  <si>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</si>
  <si>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</si>
  <si>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</si>
  <si>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</si>
  <si>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</si>
  <si>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</si>
  <si>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</si>
  <si>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</si>
  <si>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</si>
  <si>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</si>
  <si>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</si>
  <si>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</si>
  <si>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</si>
  <si>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</si>
  <si>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</si>
  <si>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</si>
  <si>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</si>
  <si>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</si>
  <si>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</si>
  <si>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</si>
  <si>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</si>
  <si>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</si>
  <si>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</si>
  <si>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</si>
  <si>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</si>
  <si>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</si>
  <si>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</si>
  <si>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</si>
  <si>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</si>
  <si>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</si>
  <si>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</si>
  <si>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</si>
  <si>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</si>
  <si>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</si>
  <si>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</si>
  <si>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</si>
  <si>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</si>
  <si>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</si>
  <si>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</si>
  <si>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</si>
  <si>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</si>
  <si>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</si>
  <si>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</si>
  <si>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</si>
  <si>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</si>
  <si>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</si>
  <si>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</si>
  <si>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</si>
  <si>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</si>
  <si>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</si>
  <si>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</si>
  <si>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</si>
  <si>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</si>
  <si>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</si>
  <si>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</si>
  <si>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</si>
  <si>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</si>
  <si>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</si>
  <si>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</si>
  <si>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</si>
  <si>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</si>
  <si>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</si>
  <si>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</si>
  <si>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</si>
  <si>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</si>
  <si>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</si>
  <si>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</si>
  <si>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</si>
  <si>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</si>
  <si>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</si>
  <si>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</si>
  <si>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</si>
  <si>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</si>
  <si>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</si>
  <si>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</si>
  <si>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</si>
  <si>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</si>
  <si>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</si>
  <si>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</si>
  <si>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</si>
  <si>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</si>
  <si>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</si>
  <si>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</si>
  <si>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</si>
  <si>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</si>
  <si>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</si>
  <si>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</si>
  <si>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</si>
  <si>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</si>
  <si>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</si>
  <si>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</si>
  <si>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</si>
  <si>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</si>
  <si>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</si>
  <si>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</si>
  <si>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</si>
  <si>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</si>
  <si>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</si>
  <si>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</si>
  <si>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</si>
  <si>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</si>
  <si>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</si>
  <si>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</si>
  <si>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</si>
  <si>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</si>
  <si>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</si>
  <si>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</si>
  <si>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</si>
  <si>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</si>
  <si>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</si>
  <si>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</si>
  <si>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</si>
  <si>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</si>
  <si>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</si>
  <si>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</si>
  <si>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</si>
  <si>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</si>
  <si>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</si>
  <si>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</si>
  <si>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</si>
  <si>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</si>
  <si>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</si>
  <si>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</si>
  <si>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</si>
  <si>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</si>
  <si>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</si>
  <si>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</si>
  <si>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</si>
  <si>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</si>
  <si>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</si>
  <si>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</si>
  <si>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</si>
  <si>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</si>
  <si>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</si>
  <si>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</si>
  <si>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</si>
  <si>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</si>
  <si>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</si>
  <si>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</si>
  <si>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</si>
  <si>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</si>
  <si>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</si>
  <si>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</si>
  <si>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</si>
  <si>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</si>
  <si>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</si>
  <si>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</si>
  <si>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</si>
  <si>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</si>
  <si>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</si>
  <si>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</si>
  <si>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</si>
  <si>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</si>
  <si>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</si>
  <si>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</si>
  <si>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</si>
  <si>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</si>
  <si>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</si>
  <si>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</si>
  <si>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</si>
  <si>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</si>
  <si>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</si>
  <si>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</si>
  <si>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</si>
  <si>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</si>
  <si>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</si>
  <si>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</si>
  <si>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</si>
  <si>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</si>
  <si>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</si>
  <si>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</si>
  <si>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</si>
  <si>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</si>
  <si>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</si>
  <si>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</si>
  <si>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</si>
  <si>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</si>
  <si>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</si>
  <si>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</si>
  <si>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</si>
  <si>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</si>
  <si>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</si>
  <si>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</si>
  <si>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</si>
  <si>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</si>
  <si>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</si>
  <si>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</si>
  <si>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</si>
  <si>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</si>
  <si>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</si>
  <si>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</si>
  <si>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</si>
  <si>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</si>
  <si>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</si>
  <si>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</si>
  <si>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</si>
  <si>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</si>
  <si>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</si>
  <si>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</si>
  <si>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</si>
  <si>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</si>
  <si>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</si>
  <si>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</si>
  <si>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</si>
  <si>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</si>
  <si>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</si>
  <si>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</si>
  <si>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</si>
  <si>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</si>
  <si>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</si>
  <si>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</si>
  <si>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</si>
  <si>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</si>
  <si>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</si>
  <si>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</si>
  <si>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</si>
  <si>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</si>
  <si>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</si>
  <si>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</si>
  <si>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</si>
  <si>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</si>
  <si>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</si>
  <si>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</si>
  <si>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</si>
  <si>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</si>
  <si>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</si>
  <si>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</si>
  <si>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</si>
  <si>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</si>
  <si>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</si>
  <si>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</si>
  <si>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</si>
  <si>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</si>
  <si>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</si>
  <si>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</si>
  <si>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</si>
  <si>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</si>
  <si>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</si>
  <si>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</si>
  <si>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</si>
  <si>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</si>
  <si>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</si>
  <si>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</si>
  <si>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</si>
  <si>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</si>
  <si>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</si>
  <si>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</si>
  <si>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</si>
  <si>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</si>
  <si>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</si>
  <si>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</si>
  <si>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</si>
  <si>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</si>
  <si>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</si>
  <si>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</si>
  <si>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</si>
  <si>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</si>
  <si>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</si>
  <si>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</si>
  <si>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</si>
  <si>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</si>
  <si>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</si>
  <si>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</si>
  <si>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</si>
  <si>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</si>
  <si>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</si>
  <si>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</si>
  <si>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</si>
  <si>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</si>
  <si>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</si>
  <si>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</si>
  <si>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</si>
  <si>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</si>
  <si>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</si>
  <si>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</si>
  <si>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</si>
  <si>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</si>
  <si>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</si>
  <si>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</si>
  <si>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</si>
  <si>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</si>
  <si>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</si>
  <si>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</si>
  <si>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</si>
  <si>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</si>
  <si>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</si>
  <si>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</si>
  <si>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</si>
  <si>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</si>
  <si>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</si>
  <si>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</si>
  <si>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</si>
  <si>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</si>
  <si>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</si>
  <si>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</si>
  <si>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</si>
  <si>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</si>
  <si>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</si>
  <si>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</si>
  <si>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</si>
  <si>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</si>
  <si>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</si>
  <si>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</si>
  <si>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</si>
  <si>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</si>
  <si>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</si>
  <si>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</si>
  <si>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</si>
  <si>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</si>
  <si>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</si>
  <si>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</si>
  <si>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</si>
  <si>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</si>
  <si>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</si>
  <si>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</si>
  <si>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</si>
  <si>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</si>
  <si>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</si>
  <si>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</si>
  <si>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</si>
  <si>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</si>
  <si>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</si>
  <si>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</si>
  <si>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</si>
  <si>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</si>
  <si>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</si>
  <si>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</si>
  <si>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</si>
  <si>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</si>
  <si>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</si>
  <si>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</si>
  <si>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</si>
  <si>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</si>
  <si>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</si>
  <si>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</si>
  <si>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</si>
  <si>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</si>
  <si>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</si>
  <si>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</si>
  <si>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</si>
  <si>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</si>
  <si>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</si>
  <si>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</si>
  <si>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</si>
  <si>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</si>
  <si>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</si>
  <si>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</si>
  <si>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</si>
  <si>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</si>
  <si>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</si>
  <si>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</si>
  <si>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</si>
  <si>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</si>
  <si>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</si>
  <si>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</si>
  <si>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</si>
  <si>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</si>
  <si>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</si>
  <si>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</si>
  <si>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</si>
  <si>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</si>
  <si>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</si>
  <si>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</si>
  <si>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</si>
  <si>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</si>
  <si>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</si>
  <si>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</si>
  <si>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</si>
  <si>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</si>
  <si>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</si>
  <si>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</si>
  <si>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</si>
  <si>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</si>
  <si>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</si>
  <si>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</si>
  <si>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</si>
  <si>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</si>
  <si>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</si>
  <si>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</si>
  <si>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</si>
  <si>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</si>
  <si>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</si>
  <si>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</si>
  <si>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</si>
  <si>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</si>
  <si>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</si>
  <si>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</si>
  <si>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</si>
  <si>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</si>
  <si>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</si>
  <si>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</si>
  <si>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</si>
  <si>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</si>
  <si>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</si>
  <si>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</si>
  <si>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</si>
  <si>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</si>
  <si>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</si>
  <si>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</si>
  <si>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</si>
  <si>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</si>
  <si>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</si>
  <si>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</si>
  <si>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</si>
  <si>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</si>
  <si>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</si>
  <si>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</si>
  <si>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</si>
  <si>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</si>
  <si>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</si>
  <si>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</si>
  <si>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</si>
  <si>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</si>
  <si>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</si>
  <si>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</si>
  <si>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</si>
  <si>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</si>
  <si>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</si>
  <si>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</si>
  <si>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</si>
  <si>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</si>
  <si>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</si>
  <si>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</si>
  <si>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</si>
  <si>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</si>
  <si>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</si>
  <si>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</si>
  <si>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</si>
  <si>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</si>
  <si>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</si>
  <si>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</si>
  <si>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</si>
  <si>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</si>
  <si>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</si>
  <si>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</si>
  <si>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</si>
  <si>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</si>
  <si>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</si>
  <si>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</si>
  <si>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</si>
  <si>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</si>
  <si>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</si>
  <si>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</si>
  <si>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</si>
  <si>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</si>
  <si>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</si>
  <si>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</si>
  <si>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</si>
  <si>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</si>
  <si>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</si>
  <si>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</si>
  <si>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</si>
  <si>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</si>
  <si>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</si>
  <si>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</si>
  <si>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</si>
  <si>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</si>
  <si>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</si>
  <si>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</si>
  <si>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</si>
  <si>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</si>
  <si>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</si>
  <si>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</si>
  <si>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</si>
  <si>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</si>
  <si>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</si>
  <si>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</si>
  <si>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</si>
  <si>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</si>
  <si>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</si>
  <si>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</si>
  <si>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</si>
  <si>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</si>
  <si>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</si>
  <si>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</si>
  <si>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</si>
  <si>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</si>
  <si>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</si>
  <si>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</si>
  <si>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</si>
  <si>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</si>
  <si>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</si>
  <si>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</si>
  <si>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</si>
  <si>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</si>
  <si>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</si>
  <si>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</si>
  <si>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</si>
  <si>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</si>
  <si>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</si>
  <si>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</si>
  <si>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</si>
  <si>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</si>
  <si>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</si>
  <si>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</si>
  <si>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</si>
  <si>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</si>
  <si>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</si>
  <si>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</si>
  <si>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</si>
  <si>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</si>
  <si>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</si>
  <si>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</si>
  <si>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</si>
  <si>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</si>
  <si>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</si>
  <si>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</si>
  <si>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</si>
  <si>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</si>
  <si>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</si>
  <si>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</si>
  <si>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</si>
  <si>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</si>
  <si>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</si>
  <si>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</si>
  <si>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</si>
  <si>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</si>
  <si>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</si>
  <si>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</si>
  <si>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</si>
  <si>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</si>
  <si>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</si>
  <si>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</si>
  <si>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</si>
  <si>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</si>
  <si>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</si>
  <si>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</si>
  <si>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</si>
  <si>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</si>
  <si>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</si>
  <si>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</si>
  <si>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</si>
  <si>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</si>
  <si>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</si>
  <si>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</si>
  <si>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</si>
  <si>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</si>
  <si>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</si>
  <si>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</si>
  <si>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</si>
  <si>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</si>
  <si>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</si>
  <si>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</si>
  <si>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</si>
  <si>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</si>
  <si>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</si>
  <si>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</si>
  <si>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</si>
  <si>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</si>
  <si>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</si>
  <si>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</si>
  <si>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</si>
  <si>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</si>
  <si>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</si>
  <si>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</si>
  <si>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</si>
  <si>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</si>
  <si>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</si>
  <si>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</si>
  <si>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</si>
  <si>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</si>
  <si>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</si>
  <si>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</si>
  <si>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</si>
  <si>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</si>
  <si>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</si>
  <si>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</si>
  <si>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</si>
  <si>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</si>
  <si>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</si>
  <si>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</si>
  <si>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</si>
  <si>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</si>
  <si>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</si>
  <si>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</si>
  <si>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</si>
  <si>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</si>
  <si>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</si>
  <si>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</si>
  <si>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</si>
  <si>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</si>
  <si>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</si>
  <si>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</si>
  <si>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</si>
  <si>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</si>
  <si>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</si>
  <si>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</si>
  <si>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</si>
  <si>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</si>
  <si>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</si>
  <si>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</si>
  <si>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</si>
  <si>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</si>
  <si>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</si>
  <si>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</si>
  <si>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</si>
  <si>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</si>
  <si>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</si>
  <si>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</si>
  <si>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</si>
  <si>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</si>
  <si>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</si>
  <si>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</si>
  <si>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</si>
  <si>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</si>
  <si>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</si>
  <si>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</si>
  <si>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</si>
  <si>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</si>
  <si>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</si>
  <si>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</si>
  <si>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</si>
  <si>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</si>
  <si>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</si>
  <si>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</si>
  <si>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</si>
  <si>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</si>
  <si>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</si>
  <si>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</si>
  <si>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</si>
  <si>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</si>
  <si>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</si>
  <si>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</si>
  <si>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</si>
  <si>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</si>
  <si>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</si>
  <si>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</si>
  <si>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</si>
  <si>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</si>
  <si>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</si>
  <si>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</si>
  <si>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</si>
  <si>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</si>
  <si>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</si>
  <si>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</si>
  <si>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</si>
  <si>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</si>
  <si>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</si>
  <si>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</si>
  <si>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</si>
  <si>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</si>
  <si>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</si>
  <si>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</si>
  <si>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</si>
  <si>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</si>
  <si>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</si>
  <si>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</si>
  <si>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</si>
  <si>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</si>
  <si>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</si>
  <si>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</si>
  <si>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</si>
  <si>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</si>
  <si>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</si>
  <si>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</si>
  <si>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</si>
  <si>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</si>
  <si>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</si>
  <si>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</si>
  <si>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</si>
  <si>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</si>
  <si>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</si>
  <si>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</si>
  <si>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</si>
  <si>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</si>
  <si>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</si>
  <si>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</si>
  <si>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</si>
  <si>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</si>
  <si>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</si>
  <si>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</si>
  <si>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</si>
  <si>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</si>
  <si>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</si>
  <si>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</si>
  <si>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</si>
  <si>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</si>
  <si>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</si>
  <si>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</si>
  <si>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</si>
  <si>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</si>
  <si>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</si>
  <si>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</si>
  <si>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</si>
  <si>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</si>
  <si>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</si>
  <si>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</si>
  <si>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</si>
  <si>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</si>
  <si>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</si>
  <si>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</si>
  <si>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</si>
  <si>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</si>
  <si>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</si>
  <si>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</si>
  <si>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</si>
  <si>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</si>
  <si>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</si>
  <si>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</si>
  <si>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</si>
  <si>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</si>
  <si>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</si>
  <si>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</si>
  <si>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</si>
  <si>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</si>
  <si>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</si>
  <si>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</si>
  <si>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</si>
  <si>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</si>
  <si>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</si>
  <si>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</si>
  <si>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</si>
  <si>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</si>
  <si>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</si>
  <si>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</si>
  <si>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</si>
  <si>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</si>
  <si>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</si>
  <si>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</si>
  <si>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</si>
  <si>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</si>
  <si>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</si>
  <si>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</si>
  <si>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</si>
  <si>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</si>
  <si>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</si>
  <si>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</si>
  <si>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</si>
  <si>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</si>
  <si>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</si>
  <si>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</si>
  <si>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</si>
  <si>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</si>
  <si>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</si>
  <si>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</si>
  <si>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</si>
  <si>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</si>
  <si>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</si>
  <si>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</si>
  <si>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</si>
  <si>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</si>
  <si>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</si>
  <si>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</si>
  <si>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</si>
  <si>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</si>
  <si>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</si>
  <si>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</si>
  <si>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</si>
  <si>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</si>
  <si>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</si>
  <si>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</si>
  <si>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</si>
  <si>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</si>
  <si>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</si>
  <si>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</si>
  <si>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</si>
  <si>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</si>
  <si>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</si>
  <si>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</si>
  <si>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</si>
  <si>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</si>
  <si>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</si>
  <si>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</si>
  <si>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</si>
  <si>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</si>
  <si>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</si>
  <si>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</si>
  <si>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</si>
  <si>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</si>
  <si>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</si>
  <si>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</si>
  <si>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</si>
  <si>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</si>
  <si>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</si>
  <si>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</si>
  <si>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</si>
  <si>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</si>
  <si>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</si>
  <si>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</si>
  <si>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</si>
  <si>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</si>
  <si>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</si>
  <si>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</si>
  <si>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</si>
  <si>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</si>
  <si>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</si>
  <si>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</si>
  <si>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</si>
  <si>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</si>
  <si>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</si>
  <si>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</si>
  <si>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</si>
  <si>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</si>
  <si>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</si>
  <si>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</si>
  <si>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</si>
  <si>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</si>
  <si>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</si>
  <si>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</si>
  <si>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</si>
  <si>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</si>
  <si>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</si>
  <si>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</si>
  <si>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</si>
  <si>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</si>
  <si>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</si>
  <si>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</si>
  <si>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</si>
  <si>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</si>
  <si>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</si>
  <si>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</si>
  <si>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</si>
  <si>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</si>
  <si>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</si>
  <si>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</si>
  <si>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</si>
  <si>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</si>
  <si>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</si>
  <si>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</si>
  <si>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</si>
  <si>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</si>
  <si>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</si>
  <si>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</si>
  <si>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</si>
  <si>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</si>
  <si>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</si>
  <si>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</si>
  <si>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</si>
  <si>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</si>
  <si>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</si>
  <si>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</si>
  <si>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</si>
  <si>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</si>
  <si>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</si>
  <si>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</si>
  <si>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</si>
  <si>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</si>
  <si>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</si>
  <si>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</si>
  <si>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</si>
  <si>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</si>
  <si>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</si>
  <si>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</si>
  <si>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</si>
  <si>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</si>
  <si>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</si>
  <si>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</si>
  <si>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</si>
  <si>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</si>
  <si>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</si>
  <si>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</si>
  <si>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</si>
  <si>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</si>
  <si>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</si>
  <si>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</si>
  <si>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</si>
  <si>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</si>
  <si>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</si>
  <si>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</si>
  <si>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</si>
  <si>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</si>
  <si>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</si>
  <si>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</si>
  <si>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</si>
  <si>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</si>
  <si>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</si>
  <si>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</si>
  <si>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</si>
  <si>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</si>
  <si>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</si>
  <si>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</si>
  <si>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</si>
  <si>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</si>
  <si>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</si>
  <si>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</si>
  <si>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</si>
  <si>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</si>
  <si>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</si>
  <si>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</si>
  <si>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</si>
  <si>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</si>
  <si>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</si>
  <si>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</si>
  <si>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</si>
  <si>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</si>
  <si>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</si>
  <si>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</si>
  <si>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</si>
  <si>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</si>
  <si>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</si>
  <si>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</si>
  <si>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</si>
  <si>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</si>
  <si>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</si>
  <si>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</si>
  <si>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</si>
  <si>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</si>
  <si>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</si>
  <si>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</si>
  <si>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</si>
  <si>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</si>
  <si>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</si>
  <si>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</si>
  <si>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</si>
  <si>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</si>
  <si>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</si>
  <si>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</si>
  <si>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</si>
  <si>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</si>
  <si>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</si>
  <si>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</si>
  <si>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</si>
  <si>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</si>
  <si>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</si>
  <si>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</si>
  <si>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</si>
  <si>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</si>
  <si>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</si>
  <si>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</si>
  <si>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</si>
  <si>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</si>
  <si>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</si>
  <si>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</si>
  <si>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</si>
  <si>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</si>
  <si>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</si>
  <si>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</si>
  <si>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</si>
  <si>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</si>
  <si>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</si>
  <si>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</si>
  <si>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</si>
  <si>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</si>
  <si>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</si>
  <si>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</si>
  <si>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</si>
  <si>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</si>
  <si>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</si>
  <si>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</si>
  <si>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</si>
  <si>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</si>
  <si>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</si>
  <si>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</si>
  <si>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</si>
  <si>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</si>
  <si>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</si>
  <si>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</si>
  <si>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</si>
  <si>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</si>
  <si>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</si>
  <si>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</si>
  <si>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</si>
  <si>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</si>
  <si>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</si>
  <si>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</si>
  <si>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</si>
  <si>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</si>
  <si>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</si>
  <si>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</si>
  <si>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</si>
  <si>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</si>
  <si>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</si>
  <si>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</si>
  <si>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</si>
  <si>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</si>
  <si>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</si>
  <si>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</si>
  <si>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</si>
  <si>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</si>
  <si>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</si>
  <si>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</si>
  <si>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</si>
  <si>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</si>
  <si>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</si>
  <si>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</si>
  <si>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</si>
  <si>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</si>
  <si>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</si>
  <si>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</si>
  <si>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</si>
  <si>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</si>
  <si>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</si>
  <si>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</si>
  <si>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</si>
  <si>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</si>
  <si>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</si>
  <si>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</si>
  <si>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</si>
  <si>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</si>
  <si>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</si>
  <si>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</si>
  <si>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</si>
  <si>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</si>
  <si>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</si>
  <si>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</si>
  <si>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</si>
  <si>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</si>
  <si>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</si>
  <si>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</si>
  <si>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</si>
  <si>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</si>
  <si>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</si>
  <si>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</si>
  <si>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</si>
  <si>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</si>
  <si>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</si>
  <si>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</si>
  <si>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</si>
  <si>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</si>
  <si>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</si>
  <si>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</si>
  <si>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</si>
  <si>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</si>
  <si>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</si>
  <si>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</si>
  <si>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</si>
  <si>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</si>
  <si>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</si>
  <si>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</si>
  <si>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</si>
  <si>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</si>
  <si>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</si>
  <si>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</si>
  <si>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</si>
  <si>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</si>
  <si>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</si>
  <si>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</si>
  <si>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</si>
  <si>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</si>
  <si>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</si>
  <si>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</si>
  <si>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</si>
  <si>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</si>
  <si>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</si>
  <si>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</si>
  <si>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</si>
  <si>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</si>
  <si>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</si>
  <si>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</si>
  <si>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</si>
  <si>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</si>
  <si>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</si>
  <si>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</si>
  <si>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</si>
  <si>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</si>
  <si>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</si>
  <si>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</si>
  <si>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</si>
  <si>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</si>
  <si>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</si>
  <si>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</si>
  <si>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</si>
  <si>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</si>
  <si>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</si>
  <si>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</si>
  <si>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</si>
  <si>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</si>
  <si>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</si>
  <si>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</si>
  <si>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</si>
  <si>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</si>
  <si>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</si>
  <si>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</si>
  <si>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</si>
  <si>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</si>
  <si>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</si>
  <si>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</si>
  <si>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</si>
  <si>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</si>
  <si>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</si>
  <si>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</si>
  <si>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</si>
  <si>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</si>
  <si>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</si>
  <si>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</si>
  <si>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</si>
  <si>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</si>
  <si>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</si>
  <si>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</si>
  <si>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</si>
  <si>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</si>
  <si>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</si>
  <si>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</si>
  <si>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</si>
  <si>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</si>
  <si>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</si>
  <si>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</si>
  <si>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</si>
  <si>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</si>
  <si>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</si>
  <si>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</si>
  <si>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</si>
  <si>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</si>
  <si>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</si>
  <si>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</si>
  <si>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</si>
  <si>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</si>
  <si>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</si>
  <si>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</si>
  <si>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</si>
  <si>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</si>
  <si>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</si>
  <si>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</si>
  <si>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</si>
  <si>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</si>
  <si>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</si>
  <si>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</si>
  <si>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</si>
  <si>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</si>
  <si>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</si>
  <si>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</si>
  <si>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</si>
  <si>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</si>
  <si>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</si>
  <si>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</si>
  <si>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</si>
  <si>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</si>
  <si>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</si>
  <si>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</si>
  <si>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</si>
  <si>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</si>
  <si>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</si>
  <si>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</si>
  <si>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</si>
  <si>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</si>
  <si>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</si>
  <si>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</si>
  <si>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</si>
  <si>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</si>
  <si>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</si>
  <si>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</si>
  <si>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</si>
  <si>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</si>
  <si>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</si>
  <si>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</si>
  <si>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</si>
  <si>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</si>
  <si>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</si>
  <si>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</si>
  <si>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</si>
  <si>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</si>
  <si>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</si>
  <si>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</si>
  <si>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</si>
  <si>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</si>
  <si>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</si>
  <si>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</si>
  <si>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</si>
  <si>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</si>
  <si>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</si>
  <si>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</si>
  <si>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</si>
  <si>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</si>
  <si>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</si>
  <si>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</si>
  <si>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</si>
  <si>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</si>
  <si>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</si>
  <si>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</si>
  <si>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</si>
  <si>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</si>
  <si>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</si>
  <si>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</si>
  <si>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</si>
  <si>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</si>
  <si>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</si>
  <si>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</si>
  <si>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</si>
  <si>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</si>
  <si>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</si>
  <si>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</si>
  <si>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</si>
  <si>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</si>
  <si>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</si>
  <si>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</si>
  <si>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</si>
  <si>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</si>
  <si>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</si>
  <si>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</si>
  <si>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</si>
  <si>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</si>
  <si>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</si>
  <si>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</si>
  <si>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</si>
  <si>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</si>
  <si>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</si>
  <si>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</si>
  <si>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</si>
  <si>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</si>
  <si>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</si>
  <si>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</si>
  <si>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</si>
  <si>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</si>
  <si>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</si>
  <si>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</si>
  <si>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</si>
  <si>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</si>
  <si>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</si>
  <si>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</si>
  <si>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</si>
  <si>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</si>
  <si>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</si>
  <si>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</si>
  <si>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</si>
  <si>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</si>
  <si>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</si>
  <si>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</si>
  <si>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</si>
  <si>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</si>
  <si>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</si>
  <si>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</si>
  <si>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</si>
  <si>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</si>
  <si>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</si>
  <si>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</si>
  <si>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</si>
  <si>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</si>
  <si>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</si>
  <si>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</si>
  <si>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</si>
  <si>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</si>
  <si>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</si>
  <si>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</si>
  <si>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</si>
  <si>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</si>
  <si>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</si>
  <si>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</si>
  <si>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</si>
  <si>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</si>
  <si>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</si>
  <si>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</si>
  <si>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</si>
  <si>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</si>
  <si>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</si>
  <si>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</si>
  <si>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</si>
  <si>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</si>
  <si>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</si>
  <si>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</si>
  <si>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</si>
  <si>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</si>
  <si>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</si>
  <si>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</si>
  <si>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</si>
  <si>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</si>
  <si>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</si>
  <si>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</si>
  <si>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</si>
  <si>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</si>
  <si>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</si>
  <si>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</si>
  <si>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</si>
  <si>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</si>
  <si>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</si>
  <si>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</si>
  <si>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</si>
  <si>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</si>
  <si>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</si>
  <si>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</si>
  <si>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</si>
  <si>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</si>
  <si>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</si>
  <si>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</si>
  <si>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</si>
  <si>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</si>
  <si>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</si>
  <si>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</si>
  <si>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</si>
  <si>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</si>
  <si>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</si>
  <si>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</si>
  <si>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</si>
  <si>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</si>
  <si>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</si>
  <si>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</si>
  <si>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</si>
  <si>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</si>
  <si>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</si>
  <si>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</si>
  <si>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</si>
  <si>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</si>
  <si>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</si>
  <si>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</si>
  <si>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</si>
  <si>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</si>
  <si>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</si>
  <si>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</si>
  <si>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</si>
  <si>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</si>
  <si>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</si>
  <si>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</si>
  <si>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</si>
  <si>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</si>
  <si>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</si>
  <si>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</si>
  <si>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</si>
  <si>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</si>
  <si>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</si>
  <si>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</si>
  <si>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</si>
  <si>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</si>
  <si>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</si>
  <si>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</si>
  <si>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</si>
  <si>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</si>
  <si>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</si>
  <si>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</si>
  <si>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</si>
  <si>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</si>
  <si>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</si>
  <si>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</si>
  <si>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</si>
  <si>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</si>
  <si>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</si>
  <si>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</si>
  <si>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</si>
  <si>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</si>
  <si>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</si>
  <si>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</si>
  <si>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</si>
  <si>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</si>
  <si>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</si>
  <si>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</si>
  <si>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</si>
  <si>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</si>
  <si>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</si>
  <si>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</si>
  <si>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</si>
  <si>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</si>
  <si>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</si>
  <si>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</si>
  <si>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</si>
  <si>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</si>
  <si>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</si>
  <si>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</si>
  <si>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</si>
  <si>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</si>
  <si>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</si>
  <si>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</si>
  <si>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</si>
  <si>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</si>
  <si>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</si>
  <si>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</si>
  <si>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</si>
  <si>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</si>
  <si>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</si>
  <si>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</si>
  <si>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</si>
  <si>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</si>
  <si>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</si>
  <si>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</si>
  <si>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</si>
  <si>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</si>
  <si>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</si>
  <si>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</si>
  <si>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</si>
  <si>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</si>
  <si>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</si>
  <si>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</si>
  <si>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</si>
  <si>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</si>
  <si>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</si>
  <si>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</si>
  <si>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</si>
  <si>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</si>
  <si>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</si>
  <si>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</si>
  <si>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</si>
  <si>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</si>
  <si>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</si>
  <si>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</si>
  <si>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</si>
  <si>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</si>
  <si>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</si>
  <si>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</si>
  <si>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</si>
  <si>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</si>
  <si>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</si>
  <si>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</si>
  <si>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</si>
  <si>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</si>
  <si>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</si>
  <si>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</si>
  <si>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</si>
  <si>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</si>
  <si>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</si>
  <si>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</si>
  <si>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</si>
  <si>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</si>
  <si>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</si>
  <si>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</si>
  <si>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</si>
  <si>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</si>
  <si>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</si>
  <si>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</si>
  <si>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</si>
  <si>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</si>
  <si>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</si>
  <si>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</si>
  <si>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</si>
  <si>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</si>
  <si>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</si>
  <si>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</si>
  <si>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</si>
  <si>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</si>
  <si>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</si>
  <si>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</si>
  <si>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</si>
  <si>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</si>
  <si>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</si>
  <si>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</si>
  <si>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</si>
  <si>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</si>
  <si>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</si>
  <si>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</si>
  <si>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</si>
  <si>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</si>
  <si>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</si>
  <si>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</si>
  <si>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</si>
  <si>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</si>
  <si>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</si>
  <si>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</si>
  <si>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</si>
  <si>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</si>
  <si>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</si>
  <si>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</si>
  <si>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</si>
  <si>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</si>
  <si>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</si>
  <si>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</si>
  <si>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</si>
  <si>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</si>
  <si>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</si>
  <si>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</si>
  <si>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</si>
  <si>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</si>
  <si>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</si>
  <si>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</si>
  <si>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</si>
  <si>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</si>
  <si>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</si>
  <si>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</si>
  <si>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</si>
  <si>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</si>
  <si>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</si>
  <si>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</si>
  <si>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</si>
  <si>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</si>
  <si>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</si>
  <si>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</si>
  <si>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</si>
  <si>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</si>
  <si>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</si>
  <si>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</si>
  <si>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</si>
  <si>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</si>
  <si>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</si>
  <si>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</si>
  <si>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</si>
  <si>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</si>
  <si>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</si>
  <si>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</si>
  <si>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</si>
  <si>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</si>
  <si>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</si>
  <si>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</si>
  <si>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</si>
  <si>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</si>
  <si>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</si>
  <si>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</si>
  <si>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</si>
  <si>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</si>
  <si>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</si>
  <si>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</si>
  <si>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</si>
  <si>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</si>
  <si>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</si>
  <si>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</si>
  <si>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</si>
  <si>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</si>
  <si>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</si>
  <si>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</si>
  <si>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</si>
  <si>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</si>
  <si>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</si>
  <si>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</si>
  <si>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</si>
  <si>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</si>
  <si>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</si>
  <si>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</si>
  <si>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</si>
  <si>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</si>
  <si>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</si>
  <si>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</si>
  <si>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</si>
  <si>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</si>
  <si>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</si>
  <si>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</si>
  <si>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</si>
  <si>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</si>
  <si>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</si>
  <si>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</si>
  <si>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</si>
  <si>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</si>
  <si>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</si>
  <si>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</si>
  <si>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</si>
  <si>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</si>
  <si>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</si>
  <si>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</si>
  <si>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</si>
  <si>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</si>
  <si>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</si>
  <si>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</si>
  <si>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</si>
  <si>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</si>
  <si>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</si>
  <si>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</si>
  <si>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</si>
  <si>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</si>
  <si>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</si>
  <si>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</si>
  <si>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</si>
  <si>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</si>
  <si>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</si>
  <si>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</si>
  <si>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</si>
  <si>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</si>
  <si>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</si>
  <si>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</si>
  <si>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</si>
  <si>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</si>
  <si>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</si>
  <si>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</si>
  <si>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</si>
  <si>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</si>
  <si>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</si>
  <si>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</si>
  <si>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</si>
  <si>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</si>
  <si>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</si>
  <si>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</si>
  <si>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</si>
  <si>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</si>
  <si>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</si>
  <si>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</si>
  <si>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</si>
  <si>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</si>
  <si>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</si>
  <si>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</si>
  <si>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</si>
  <si>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</si>
  <si>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</si>
  <si>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</si>
  <si>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</si>
  <si>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</si>
  <si>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</si>
  <si>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</si>
  <si>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</si>
  <si>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</si>
  <si>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</si>
  <si>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</si>
  <si>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</si>
  <si>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</si>
  <si>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</si>
  <si>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</si>
  <si>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</si>
  <si>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</si>
  <si>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</si>
  <si>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</si>
  <si>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</si>
  <si>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</si>
  <si>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</si>
  <si>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</si>
  <si>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</si>
  <si>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</si>
  <si>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</si>
  <si>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</si>
  <si>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</si>
  <si>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</si>
  <si>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</si>
  <si>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</si>
  <si>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</si>
  <si>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</si>
  <si>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</si>
  <si>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</si>
  <si>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</si>
  <si>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</si>
  <si>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</si>
  <si>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</si>
  <si>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</si>
  <si>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</si>
  <si>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</si>
  <si>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</si>
  <si>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</si>
  <si>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</si>
  <si>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</si>
  <si>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</si>
  <si>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</si>
  <si>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</si>
  <si>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</si>
  <si>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</si>
  <si>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</si>
  <si>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</si>
  <si>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</si>
  <si>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</si>
  <si>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</si>
  <si>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</si>
  <si>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</si>
  <si>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</si>
  <si>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</si>
  <si>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</si>
  <si>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</si>
  <si>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</si>
  <si>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</si>
  <si>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</si>
  <si>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</si>
  <si>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</si>
  <si>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</si>
  <si>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</si>
  <si>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</si>
  <si>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</si>
  <si>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</si>
  <si>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</si>
  <si>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</si>
  <si>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</si>
  <si>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</si>
  <si>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</si>
  <si>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</si>
  <si>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</si>
  <si>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</si>
  <si>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</si>
  <si>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</si>
  <si>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</si>
  <si>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</si>
  <si>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</si>
  <si>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</si>
  <si>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</si>
  <si>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</si>
  <si>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</si>
  <si>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</si>
  <si>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</si>
  <si>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</si>
  <si>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</si>
  <si>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</si>
  <si>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</si>
  <si>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</si>
  <si>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</si>
  <si>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</si>
  <si>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</si>
  <si>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</si>
  <si>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</si>
  <si>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</si>
  <si>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</si>
  <si>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</si>
  <si>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</si>
  <si>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</si>
  <si>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</si>
  <si>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</si>
  <si>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</si>
  <si>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</si>
  <si>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</si>
  <si>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</si>
  <si>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</si>
  <si>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</si>
  <si>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</si>
  <si>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</si>
  <si>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</si>
  <si>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</si>
  <si>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</si>
  <si>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</si>
  <si>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</si>
  <si>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</si>
  <si>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</si>
  <si>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</si>
  <si>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</si>
  <si>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</si>
  <si>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</si>
  <si>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</si>
  <si>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</si>
  <si>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</si>
  <si>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</si>
  <si>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</si>
  <si>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</si>
  <si>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</si>
  <si>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</si>
  <si>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</si>
  <si>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</si>
  <si>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</si>
  <si>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</si>
  <si>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</si>
  <si>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</si>
  <si>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</si>
  <si>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</si>
  <si>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</si>
  <si>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</si>
  <si>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</si>
  <si>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</si>
  <si>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</si>
  <si>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</si>
  <si>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</si>
  <si>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</si>
  <si>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</si>
  <si>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</si>
  <si>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</si>
  <si>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</si>
  <si>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</si>
  <si>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</si>
  <si>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</si>
  <si>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</si>
  <si>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</si>
  <si>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</si>
  <si>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</si>
  <si>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</si>
  <si>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</si>
  <si>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</si>
  <si>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</si>
  <si>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</si>
  <si>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</si>
  <si>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</si>
  <si>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</si>
  <si>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</si>
  <si>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</si>
  <si>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</si>
  <si>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</si>
  <si>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</si>
  <si>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</si>
  <si>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</si>
  <si>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</si>
  <si>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</si>
  <si>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</si>
  <si>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</si>
  <si>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</si>
  <si>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</si>
  <si>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</si>
  <si>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</si>
  <si>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</si>
  <si>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</si>
  <si>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</si>
  <si>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</si>
  <si>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</si>
  <si>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</si>
  <si>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</si>
  <si>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</si>
  <si>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</si>
  <si>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</si>
  <si>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</si>
  <si>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</si>
  <si>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</si>
  <si>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</si>
  <si>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</si>
  <si>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</si>
  <si>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</si>
  <si>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</si>
  <si>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</si>
  <si>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</si>
  <si>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</si>
  <si>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</si>
  <si>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</si>
  <si>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</si>
  <si>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</si>
  <si>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</si>
  <si>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</si>
  <si>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</si>
  <si>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</si>
  <si>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</si>
  <si>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</si>
  <si>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</si>
  <si>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</si>
  <si>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</si>
  <si>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</si>
  <si>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</si>
  <si>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</si>
  <si>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</si>
  <si>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</si>
  <si>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</si>
  <si>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</si>
  <si>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</si>
  <si>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</si>
  <si>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</si>
  <si>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</si>
  <si>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</si>
  <si>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</si>
  <si>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</si>
  <si>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</si>
  <si>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</si>
  <si>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</si>
  <si>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</si>
  <si>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</si>
  <si>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</si>
  <si>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</si>
  <si>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</si>
  <si>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</si>
  <si>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</si>
  <si>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</si>
  <si>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</si>
  <si>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</si>
  <si>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</si>
  <si>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</si>
  <si>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</si>
  <si>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</si>
  <si>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</si>
  <si>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</si>
  <si>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</si>
  <si>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</si>
  <si>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</si>
  <si>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</si>
  <si>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</si>
  <si>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</si>
  <si>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</si>
  <si>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</si>
  <si>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</si>
  <si>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</si>
  <si>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</si>
  <si>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</si>
  <si>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</si>
  <si>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</si>
  <si>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</si>
  <si>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</si>
  <si>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</si>
  <si>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</si>
  <si>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</si>
  <si>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</si>
  <si>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</si>
  <si>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</si>
  <si>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</si>
  <si>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</si>
  <si>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</si>
  <si>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</si>
  <si>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</si>
  <si>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</si>
  <si>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</si>
  <si>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</si>
  <si>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</si>
  <si>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</si>
  <si>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</si>
  <si>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</si>
  <si>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</si>
  <si>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</si>
  <si>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</si>
  <si>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</si>
  <si>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</si>
  <si>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</si>
  <si>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</si>
  <si>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</si>
  <si>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</si>
  <si>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</si>
  <si>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</si>
  <si>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</si>
  <si>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</si>
  <si>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</si>
  <si>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</si>
  <si>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</si>
  <si>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</si>
  <si>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</si>
  <si>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</si>
  <si>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</si>
  <si>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</si>
  <si>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</si>
  <si>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</si>
  <si>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</si>
  <si>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</si>
  <si>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</si>
  <si>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</si>
  <si>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</si>
  <si>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</si>
  <si>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</si>
  <si>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</si>
  <si>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</si>
  <si>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</si>
  <si>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</si>
  <si>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</si>
  <si>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</si>
  <si>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</si>
  <si>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</si>
  <si>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</si>
  <si>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</si>
  <si>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</si>
  <si>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</si>
  <si>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</si>
  <si>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</si>
  <si>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</si>
  <si>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</si>
  <si>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</si>
  <si>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</si>
  <si>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</si>
  <si>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</si>
  <si>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</si>
  <si>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</si>
  <si>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</si>
  <si>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</si>
  <si>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</si>
  <si>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</si>
  <si>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</si>
  <si>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</si>
  <si>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</si>
  <si>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</si>
  <si>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</si>
  <si>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</si>
  <si>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</si>
  <si>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</si>
  <si>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</si>
  <si>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</si>
  <si>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</si>
  <si>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</si>
  <si>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</si>
  <si>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</si>
  <si>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</si>
  <si>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</si>
  <si>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</si>
  <si>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</si>
  <si>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</si>
  <si>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</si>
  <si>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</si>
  <si>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</si>
  <si>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</si>
  <si>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</si>
  <si>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</si>
  <si>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</si>
  <si>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</si>
  <si>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</si>
  <si>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</si>
  <si>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</si>
  <si>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</si>
  <si>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</si>
  <si>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</si>
  <si>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</si>
  <si>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</si>
  <si>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</si>
  <si>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</si>
  <si>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</si>
  <si>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</si>
  <si>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</si>
  <si>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</si>
  <si>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</si>
  <si>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</si>
  <si>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</si>
  <si>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</si>
  <si>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</si>
  <si>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</si>
  <si>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</si>
  <si>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</si>
  <si>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</si>
  <si>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</si>
  <si>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</si>
  <si>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</si>
  <si>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</si>
  <si>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</si>
  <si>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</si>
  <si>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</si>
  <si>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</si>
  <si>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</si>
  <si>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</si>
  <si>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</si>
  <si>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</si>
  <si>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</si>
  <si>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</si>
  <si>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</si>
  <si>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</si>
  <si>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</si>
  <si>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</si>
  <si>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</si>
  <si>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</si>
  <si>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</si>
  <si>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</si>
  <si>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</si>
  <si>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</si>
  <si>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</si>
  <si>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</si>
  <si>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</si>
  <si>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</si>
  <si>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</si>
  <si>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</si>
  <si>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</si>
  <si>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</si>
  <si>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</si>
  <si>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</si>
  <si>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</si>
  <si>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</si>
  <si>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</si>
  <si>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</si>
  <si>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</si>
  <si>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</si>
  <si>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</si>
  <si>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</si>
  <si>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</si>
  <si>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</si>
  <si>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</si>
  <si>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</si>
  <si>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</si>
  <si>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</si>
  <si>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</si>
  <si>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</si>
  <si>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</si>
  <si>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</si>
  <si>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</si>
  <si>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</si>
  <si>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</si>
  <si>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</si>
  <si>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</si>
  <si>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</si>
  <si>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</si>
  <si>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</si>
  <si>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</si>
  <si>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</si>
  <si>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</si>
  <si>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</si>
  <si>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</si>
  <si>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</si>
  <si>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</si>
  <si>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</si>
  <si>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</si>
  <si>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</si>
  <si>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</si>
  <si>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</si>
  <si>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</si>
  <si>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</si>
  <si>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</si>
  <si>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</si>
  <si>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</si>
  <si>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</si>
  <si>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</si>
  <si>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</si>
  <si>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</si>
  <si>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</si>
  <si>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</si>
  <si>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</si>
  <si>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</si>
  <si>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</si>
  <si>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</si>
  <si>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</si>
  <si>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</si>
  <si>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</si>
  <si>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</si>
  <si>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</si>
  <si>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</si>
  <si>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</si>
  <si>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</si>
  <si>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</si>
  <si>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</si>
  <si>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</si>
  <si>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</si>
  <si>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</si>
  <si>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</si>
  <si>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</si>
  <si>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</si>
  <si>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</si>
  <si>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</si>
  <si>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</si>
  <si>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</si>
  <si>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</si>
  <si>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</si>
  <si>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</si>
  <si>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</si>
  <si>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</si>
  <si>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</si>
  <si>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</si>
  <si>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</si>
  <si>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</si>
  <si>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</si>
  <si>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</si>
  <si>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</si>
  <si>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</si>
  <si>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</si>
  <si>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</si>
  <si>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</si>
  <si>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</si>
  <si>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</si>
  <si>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</si>
  <si>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</si>
  <si>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</si>
  <si>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</si>
  <si>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</si>
  <si>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</si>
  <si>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</si>
  <si>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</si>
  <si>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</si>
  <si>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</si>
  <si>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</si>
  <si>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</si>
  <si>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</si>
  <si>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</si>
  <si>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</si>
  <si>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</si>
  <si>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</si>
  <si>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</si>
  <si>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</si>
  <si>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</si>
  <si>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</si>
  <si>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</si>
  <si>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</si>
  <si>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</si>
  <si>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</si>
  <si>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</si>
  <si>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</si>
  <si>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</si>
  <si>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</si>
  <si>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</si>
  <si>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</si>
  <si>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</si>
  <si>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</si>
  <si>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</si>
  <si>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</si>
  <si>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</si>
  <si>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</si>
  <si>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</si>
  <si>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</si>
  <si>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</si>
  <si>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</si>
  <si>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</si>
  <si>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</si>
  <si>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</si>
  <si>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</si>
  <si>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</si>
  <si>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</si>
  <si>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</si>
  <si>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</si>
  <si>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</si>
  <si>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</si>
  <si>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</si>
  <si>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</si>
  <si>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</si>
  <si>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</si>
  <si>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</si>
  <si>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</si>
  <si>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</si>
  <si>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</si>
  <si>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</si>
  <si>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</si>
  <si>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</si>
  <si>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</si>
  <si>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</si>
  <si>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</si>
  <si>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</si>
  <si>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</si>
  <si>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</si>
  <si>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</si>
  <si>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</si>
  <si>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</si>
  <si>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</si>
  <si>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</si>
  <si>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</si>
  <si>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</si>
  <si>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</si>
  <si>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</si>
  <si>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</si>
  <si>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</si>
  <si>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</si>
  <si>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</si>
  <si>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</si>
  <si>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</si>
  <si>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</si>
  <si>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</si>
  <si>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</si>
  <si>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</si>
  <si>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</si>
  <si>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</si>
  <si>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</si>
  <si>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</si>
  <si>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</si>
  <si>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</si>
  <si>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</si>
  <si>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</si>
  <si>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</si>
  <si>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</si>
  <si>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</si>
  <si>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</si>
  <si>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</si>
  <si>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</si>
  <si>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</si>
  <si>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</si>
  <si>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</si>
  <si>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</si>
  <si>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</si>
  <si>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</si>
  <si>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</si>
  <si>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</si>
  <si>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</si>
  <si>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</si>
  <si>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</si>
  <si>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</si>
  <si>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</si>
  <si>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</si>
  <si>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</si>
  <si>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</si>
  <si>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</si>
  <si>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</si>
  <si>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</si>
  <si>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</si>
  <si>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</si>
  <si>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</si>
  <si>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</si>
  <si>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</si>
  <si>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</si>
  <si>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</si>
  <si>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</si>
  <si>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</si>
  <si>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</si>
  <si>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</si>
  <si>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</si>
  <si>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</si>
  <si>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</si>
  <si>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</si>
  <si>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</si>
  <si>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</si>
  <si>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</si>
  <si>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</si>
  <si>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</si>
  <si>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</si>
  <si>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</si>
  <si>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</si>
  <si>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</si>
  <si>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</si>
  <si>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</si>
  <si>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</si>
  <si>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</si>
  <si>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</si>
  <si>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</si>
  <si>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</si>
  <si>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</si>
  <si>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</si>
  <si>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</si>
  <si>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</si>
  <si>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</si>
  <si>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</si>
  <si>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</si>
  <si>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</si>
  <si>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</si>
  <si>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</si>
  <si>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</si>
  <si>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</si>
  <si>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</si>
  <si>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</si>
  <si>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</si>
  <si>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</si>
  <si>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</si>
  <si>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</si>
  <si>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</si>
  <si>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</si>
  <si>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</si>
  <si>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</si>
  <si>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</si>
  <si>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</si>
  <si>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</si>
  <si>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</si>
  <si>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</si>
  <si>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</si>
  <si>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</si>
  <si>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</si>
  <si>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</si>
  <si>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</si>
  <si>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</si>
  <si>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</si>
  <si>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</si>
  <si>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</si>
  <si>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</si>
  <si>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</si>
  <si>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</si>
  <si>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</si>
  <si>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</si>
  <si>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</si>
  <si>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</si>
  <si>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</si>
  <si>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</si>
  <si>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</si>
  <si>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</si>
  <si>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</si>
  <si>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</si>
  <si>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</si>
  <si>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</si>
  <si>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</si>
  <si>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</si>
  <si>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</si>
  <si>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</si>
  <si>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</si>
  <si>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</si>
  <si>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</si>
  <si>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</si>
  <si>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</si>
  <si>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</si>
  <si>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</si>
  <si>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</si>
  <si>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</si>
  <si>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</si>
  <si>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</si>
  <si>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</si>
  <si>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</si>
  <si>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</si>
  <si>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</si>
  <si>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</si>
  <si>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</si>
  <si>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</si>
  <si>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</si>
  <si>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</si>
  <si>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</si>
  <si>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</si>
  <si>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</si>
  <si>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</si>
  <si>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</si>
  <si>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</si>
  <si>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</si>
  <si>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</si>
  <si>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</si>
  <si>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</si>
  <si>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</si>
  <si>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</si>
  <si>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</si>
  <si>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</si>
  <si>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</si>
  <si>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</si>
  <si>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</si>
  <si>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</si>
  <si>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</si>
  <si>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</si>
  <si>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</si>
  <si>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</si>
  <si>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</si>
  <si>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</si>
  <si>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</si>
  <si>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</si>
  <si>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</si>
  <si>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</si>
  <si>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</si>
  <si>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</si>
  <si>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</si>
  <si>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</si>
  <si>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</si>
  <si>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</si>
  <si>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</si>
  <si>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</si>
  <si>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</si>
  <si>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</si>
  <si>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</si>
  <si>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</si>
  <si>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</si>
  <si>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</si>
  <si>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</si>
  <si>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</si>
  <si>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</si>
  <si>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</si>
  <si>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</si>
  <si>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</si>
  <si>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</si>
  <si>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</si>
  <si>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</si>
  <si>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</si>
  <si>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</si>
  <si>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</si>
  <si>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</si>
  <si>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</si>
  <si>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</si>
  <si>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</si>
  <si>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</si>
  <si>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</si>
  <si>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</si>
  <si>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</si>
  <si>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</si>
  <si>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</si>
  <si>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</si>
  <si>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</si>
  <si>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</si>
  <si>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</si>
  <si>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</si>
  <si>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</si>
  <si>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</si>
  <si>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</si>
  <si>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</si>
  <si>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</si>
  <si>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</si>
  <si>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</si>
  <si>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</si>
  <si>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</si>
  <si>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</si>
  <si>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</si>
  <si>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</si>
  <si>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</si>
  <si>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</si>
  <si>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</si>
  <si>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</si>
  <si>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</si>
  <si>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</si>
  <si>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</si>
  <si>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</si>
  <si>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</si>
  <si>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</si>
  <si>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</si>
  <si>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</si>
  <si>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</si>
  <si>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</si>
  <si>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</si>
  <si>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</si>
  <si>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</si>
  <si>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</si>
  <si>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</si>
  <si>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</si>
  <si>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</si>
  <si>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</si>
  <si>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</si>
  <si>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</si>
  <si>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</si>
  <si>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</si>
  <si>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</si>
  <si>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</si>
  <si>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</si>
  <si>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</si>
  <si>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</si>
  <si>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</si>
  <si>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</si>
  <si>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</si>
  <si>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</si>
  <si>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</si>
  <si>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</si>
  <si>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</si>
  <si>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</si>
  <si>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</si>
  <si>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</si>
  <si>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</si>
  <si>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</si>
  <si>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</si>
  <si>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</si>
  <si>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</si>
  <si>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</si>
  <si>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</si>
  <si>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</si>
  <si>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</si>
  <si>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</si>
  <si>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</si>
  <si>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</si>
  <si>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</si>
  <si>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</si>
  <si>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</si>
  <si>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</si>
  <si>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</si>
  <si>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</si>
  <si>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</si>
  <si>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</si>
  <si>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</si>
  <si>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</si>
  <si>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</si>
  <si>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</si>
  <si>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</si>
  <si>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</si>
  <si>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</si>
  <si>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</si>
  <si>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</si>
  <si>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</si>
  <si>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</si>
  <si>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</si>
  <si>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</si>
  <si>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</si>
  <si>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</si>
  <si>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</si>
  <si>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</si>
  <si>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</si>
  <si>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</si>
  <si>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</si>
  <si>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</si>
  <si>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</si>
  <si>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</si>
  <si>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</si>
  <si>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</si>
  <si>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</si>
  <si>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</si>
  <si>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</si>
  <si>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</si>
  <si>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</si>
  <si>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</si>
  <si>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</si>
  <si>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</si>
  <si>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</si>
  <si>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</si>
  <si>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</si>
  <si>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</si>
  <si>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</si>
  <si>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</si>
  <si>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</si>
  <si>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</si>
  <si>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</si>
  <si>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</si>
  <si>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</si>
  <si>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</si>
  <si>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</si>
  <si>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</si>
  <si>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</si>
  <si>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</si>
  <si>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</si>
  <si>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</si>
  <si>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</si>
  <si>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</si>
  <si>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</si>
  <si>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</si>
  <si>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</si>
  <si>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</si>
  <si>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</si>
  <si>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</si>
  <si>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</si>
  <si>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</si>
  <si>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</si>
  <si>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</si>
  <si>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</si>
  <si>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</si>
  <si>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</si>
  <si>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</si>
  <si>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</si>
  <si>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</si>
  <si>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</si>
  <si>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</si>
  <si>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</si>
  <si>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</si>
  <si>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</si>
  <si>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</si>
  <si>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</si>
  <si>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</si>
  <si>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</si>
  <si>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</si>
  <si>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</si>
  <si>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</si>
  <si>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</si>
  <si>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</si>
  <si>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</si>
  <si>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</si>
  <si>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</si>
  <si>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</si>
  <si>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</si>
  <si>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</si>
  <si>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</si>
  <si>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</si>
  <si>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</si>
  <si>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</si>
  <si>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</si>
  <si>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</si>
  <si>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</si>
  <si>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</si>
  <si>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</si>
  <si>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</si>
  <si>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</si>
  <si>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</si>
  <si>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</si>
  <si>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</si>
  <si>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</si>
  <si>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</si>
  <si>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</si>
  <si>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</si>
  <si>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</si>
  <si>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</si>
  <si>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</si>
  <si>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</si>
  <si>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</si>
  <si>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</si>
  <si>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</si>
  <si>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</si>
  <si>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</si>
  <si>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</si>
  <si>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</si>
  <si>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</si>
  <si>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</si>
  <si>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</si>
  <si>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</si>
  <si>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</si>
  <si>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</si>
  <si>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</si>
  <si>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</si>
  <si>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</si>
  <si>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</si>
  <si>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</si>
  <si>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</si>
  <si>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</si>
  <si>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</si>
  <si>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</si>
  <si>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</si>
  <si>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</si>
  <si>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</si>
  <si>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</si>
  <si>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</si>
  <si>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</si>
  <si>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</si>
  <si>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</si>
  <si>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</si>
  <si>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</si>
  <si>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</si>
  <si>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</si>
  <si>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</si>
  <si>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</si>
  <si>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</si>
  <si>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</si>
  <si>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</si>
  <si>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</si>
  <si>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</si>
  <si>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</si>
  <si>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</si>
  <si>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</si>
  <si>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</si>
  <si>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</si>
  <si>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</si>
  <si>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</si>
  <si>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</si>
  <si>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</si>
  <si>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</si>
  <si>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</si>
  <si>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</si>
  <si>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</si>
  <si>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</si>
  <si>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</si>
  <si>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</si>
  <si>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</si>
  <si>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</si>
  <si>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</si>
  <si>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</si>
  <si>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</si>
  <si>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</si>
  <si>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</si>
  <si>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</si>
  <si>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</si>
  <si>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</si>
  <si>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</si>
  <si>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</si>
  <si>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</si>
  <si>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</si>
  <si>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</si>
  <si>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</si>
  <si>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</si>
  <si>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</si>
  <si>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</si>
  <si>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</si>
  <si>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</si>
  <si>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</si>
  <si>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</si>
  <si>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</si>
  <si>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</si>
  <si>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</si>
  <si>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</si>
  <si>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</si>
  <si>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</si>
  <si>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</si>
  <si>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</si>
  <si>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</si>
  <si>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</si>
  <si>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</si>
  <si>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</si>
  <si>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</si>
  <si>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</si>
  <si>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</si>
  <si>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</si>
  <si>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</si>
  <si>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</si>
  <si>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</si>
  <si>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</si>
  <si>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</si>
  <si>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</si>
  <si>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</si>
  <si>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</si>
  <si>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</si>
  <si>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</si>
  <si>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</si>
  <si>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</si>
  <si>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</si>
  <si>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</si>
  <si>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</si>
  <si>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</si>
  <si>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</si>
  <si>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</si>
  <si>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</si>
  <si>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</si>
  <si>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</si>
  <si>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</si>
  <si>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</si>
  <si>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</si>
  <si>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</si>
  <si>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</si>
  <si>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</si>
  <si>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</si>
  <si>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</si>
  <si>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</si>
  <si>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</si>
  <si>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</si>
  <si>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</si>
  <si>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</si>
  <si>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</si>
  <si>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</si>
  <si>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</si>
  <si>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</si>
  <si>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</si>
  <si>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</si>
  <si>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</si>
  <si>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</si>
  <si>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</si>
  <si>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</si>
  <si>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</si>
  <si>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</si>
  <si>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</si>
  <si>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</si>
  <si>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</si>
  <si>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</si>
  <si>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</si>
  <si>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</si>
  <si>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</si>
  <si>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</si>
  <si>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</si>
  <si>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</si>
  <si>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</si>
  <si>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</si>
  <si>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</si>
  <si>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</si>
  <si>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</si>
  <si>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</si>
  <si>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</si>
  <si>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</si>
  <si>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</si>
  <si>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</si>
  <si>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</si>
  <si>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</si>
  <si>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</si>
  <si>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</si>
  <si>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</si>
  <si>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</si>
  <si>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</si>
  <si>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</si>
  <si>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</si>
  <si>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</si>
  <si>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</si>
  <si>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</si>
  <si>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</si>
  <si>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</si>
  <si>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</si>
  <si>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</si>
  <si>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</si>
  <si>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</si>
  <si>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</si>
  <si>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</si>
  <si>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</si>
  <si>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</si>
  <si>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</si>
  <si>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</si>
  <si>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</si>
  <si>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</si>
  <si>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</si>
  <si>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</si>
  <si>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</si>
  <si>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</si>
  <si>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</si>
  <si>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</si>
  <si>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</si>
  <si>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</si>
  <si>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</si>
  <si>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</si>
  <si>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</si>
  <si>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</si>
  <si>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</si>
  <si>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</si>
  <si>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</si>
  <si>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</si>
  <si>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</si>
  <si>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</si>
  <si>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</si>
  <si>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</si>
  <si>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</si>
  <si>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</si>
  <si>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</si>
  <si>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</si>
  <si>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</si>
  <si>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</si>
  <si>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</si>
  <si>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</si>
  <si>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</si>
  <si>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</si>
  <si>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</si>
  <si>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</si>
  <si>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</si>
  <si>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</si>
  <si>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</si>
  <si>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</si>
  <si>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</si>
  <si>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</si>
  <si>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</si>
  <si>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</si>
  <si>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</si>
  <si>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</si>
  <si>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</si>
  <si>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</si>
  <si>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</si>
  <si>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</si>
  <si>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</si>
  <si>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</si>
  <si>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</si>
  <si>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</si>
  <si>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</si>
  <si>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</si>
  <si>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</si>
  <si>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</si>
  <si>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</si>
  <si>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</si>
  <si>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</si>
  <si>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</si>
  <si>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</si>
  <si>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</si>
  <si>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</si>
  <si>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</si>
  <si>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</si>
  <si>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</si>
  <si>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</si>
  <si>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</si>
  <si>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</si>
  <si>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</si>
  <si>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</si>
  <si>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</si>
  <si>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</si>
  <si>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</si>
  <si>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</si>
  <si>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</si>
  <si>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</si>
  <si>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</si>
  <si>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</si>
  <si>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</si>
  <si>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</si>
  <si>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</si>
  <si>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</si>
  <si>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</si>
  <si>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</si>
  <si>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</si>
  <si>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</si>
  <si>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</si>
  <si>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</si>
  <si>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</si>
  <si>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</si>
  <si>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</si>
  <si>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</si>
  <si>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</si>
  <si>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</si>
  <si>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</si>
  <si>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</si>
  <si>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</si>
  <si>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</si>
  <si>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</si>
  <si>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</si>
  <si>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</si>
  <si>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</si>
  <si>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</si>
  <si>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</si>
  <si>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</si>
  <si>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</si>
  <si>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</si>
  <si>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</si>
  <si>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</si>
  <si>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</si>
  <si>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</si>
  <si>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</si>
  <si>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</si>
  <si>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</si>
  <si>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</si>
  <si>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</si>
  <si>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</si>
  <si>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</si>
  <si>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</si>
  <si>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</si>
  <si>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</si>
  <si>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</si>
  <si>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</si>
  <si>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</si>
  <si>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</si>
  <si>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</si>
  <si>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</si>
  <si>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</si>
  <si>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</si>
  <si>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</si>
  <si>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</si>
  <si>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</si>
  <si>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</si>
  <si>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</si>
  <si>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</si>
  <si>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</si>
  <si>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</si>
  <si>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</si>
  <si>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</si>
  <si>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</si>
  <si>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</si>
  <si>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</si>
  <si>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</si>
  <si>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</si>
  <si>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</si>
  <si>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</si>
  <si>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</si>
  <si>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</si>
  <si>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</si>
  <si>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</si>
  <si>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</si>
  <si>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</si>
  <si>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</si>
  <si>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</si>
  <si>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</si>
  <si>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</si>
  <si>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</si>
  <si>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</si>
  <si>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</si>
  <si>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</si>
  <si>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</si>
  <si>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</si>
  <si>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</si>
  <si>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</si>
  <si>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</si>
  <si>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</si>
  <si>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</si>
  <si>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</si>
  <si>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</si>
  <si>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</si>
  <si>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</si>
  <si>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</si>
  <si>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</si>
  <si>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</si>
  <si>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</si>
  <si>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</si>
  <si>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</si>
  <si>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</si>
  <si>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</si>
  <si>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</si>
  <si>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</si>
  <si>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</si>
  <si>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</si>
  <si>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</si>
  <si>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</si>
  <si>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</si>
  <si>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</si>
  <si>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</si>
  <si>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</si>
  <si>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</si>
  <si>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</si>
  <si>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</si>
  <si>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</si>
  <si>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</si>
  <si>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</si>
  <si>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</si>
  <si>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</si>
  <si>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</si>
  <si>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</si>
  <si>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</si>
  <si>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</si>
  <si>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</si>
  <si>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</si>
  <si>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</si>
  <si>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</si>
  <si>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</si>
  <si>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</si>
  <si>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</si>
  <si>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</si>
  <si>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</si>
  <si>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</si>
  <si>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</si>
  <si>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</si>
  <si>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</si>
  <si>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</si>
  <si>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</si>
  <si>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</si>
  <si>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</si>
  <si>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</si>
  <si>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</si>
  <si>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</si>
  <si>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</si>
  <si>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</si>
  <si>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</si>
  <si>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</si>
  <si>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</si>
  <si>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</si>
  <si>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</si>
  <si>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</si>
  <si>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</si>
  <si>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</si>
  <si>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</si>
  <si>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</si>
  <si>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</si>
  <si>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</si>
  <si>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</si>
  <si>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</si>
  <si>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</si>
  <si>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</si>
  <si>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</si>
  <si>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</si>
  <si>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</si>
  <si>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</si>
  <si>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</si>
  <si>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</si>
  <si>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</si>
  <si>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</si>
  <si>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</si>
  <si>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</si>
  <si>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</si>
  <si>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</si>
  <si>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</si>
  <si>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</si>
  <si>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</si>
  <si>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</si>
  <si>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</si>
  <si>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</si>
  <si>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</si>
  <si>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</si>
  <si>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</si>
  <si>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</si>
  <si>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</si>
  <si>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</si>
  <si>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</si>
  <si>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</si>
  <si>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</si>
  <si>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</si>
  <si>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</si>
  <si>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</si>
  <si>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</si>
  <si>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</si>
  <si>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</si>
  <si>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</si>
  <si>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</si>
  <si>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</si>
  <si>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</si>
  <si>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</si>
  <si>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</si>
  <si>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</si>
  <si>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</si>
  <si>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</si>
  <si>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</si>
  <si>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</si>
  <si>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</si>
  <si>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</si>
  <si>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</si>
  <si>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</si>
  <si>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</si>
  <si>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</si>
  <si>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</si>
  <si>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</si>
  <si>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</si>
  <si>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</si>
  <si>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</si>
  <si>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</si>
  <si>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</si>
  <si>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</si>
  <si>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</si>
  <si>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</si>
  <si>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</si>
  <si>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</si>
  <si>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</si>
  <si>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</si>
  <si>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</si>
  <si>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</si>
  <si>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</si>
  <si>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</si>
  <si>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</si>
  <si>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</si>
  <si>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</si>
  <si>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</si>
  <si>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</si>
  <si>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</si>
  <si>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</si>
  <si>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</si>
  <si>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</si>
  <si>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</si>
  <si>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</si>
  <si>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</si>
  <si>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</si>
  <si>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</si>
  <si>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</si>
  <si>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</si>
  <si>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</si>
  <si>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</si>
  <si>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</si>
  <si>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</si>
  <si>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</si>
  <si>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</si>
  <si>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</si>
  <si>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</si>
  <si>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</si>
  <si>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</si>
  <si>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</si>
  <si>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</si>
  <si>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</si>
  <si>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</si>
  <si>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</si>
  <si>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</si>
  <si>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</si>
  <si>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</si>
  <si>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</si>
  <si>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</si>
  <si>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</si>
  <si>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</si>
  <si>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</si>
  <si>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</si>
  <si>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</si>
  <si>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</si>
  <si>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</si>
  <si>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</si>
  <si>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</si>
  <si>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</si>
  <si>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</si>
  <si>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</si>
  <si>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</si>
  <si>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</si>
  <si>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</si>
  <si>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</si>
  <si>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</si>
  <si>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</si>
  <si>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</si>
  <si>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</si>
  <si>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</si>
  <si>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</si>
  <si>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</si>
  <si>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</si>
  <si>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</si>
  <si>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</si>
  <si>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</si>
  <si>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</si>
  <si>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</si>
  <si>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</si>
  <si>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</si>
  <si>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</si>
  <si>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</si>
  <si>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</si>
  <si>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</si>
  <si>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</si>
  <si>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</si>
  <si>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</si>
  <si>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</si>
  <si>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</si>
  <si>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</si>
  <si>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</si>
  <si>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</si>
  <si>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</si>
  <si>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</si>
  <si>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</si>
  <si>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</si>
  <si>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</si>
  <si>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</si>
  <si>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</si>
  <si>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</si>
  <si>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</si>
  <si>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</si>
  <si>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</si>
  <si>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</si>
  <si>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</si>
  <si>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</si>
  <si>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</si>
  <si>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</si>
  <si>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</si>
  <si>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</si>
  <si>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</si>
  <si>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</si>
  <si>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</si>
  <si>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</si>
  <si>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</si>
  <si>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</si>
  <si>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</si>
  <si>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</si>
  <si>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</si>
  <si>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</si>
  <si>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</si>
  <si>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</si>
  <si>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</si>
  <si>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</si>
  <si>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</si>
  <si>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</si>
  <si>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</si>
  <si>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</si>
  <si>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</si>
  <si>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</si>
  <si>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</si>
  <si>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</si>
  <si>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</si>
  <si>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</si>
  <si>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</si>
  <si>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</si>
  <si>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</si>
  <si>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</si>
  <si>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</si>
  <si>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</si>
  <si>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</si>
  <si>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</si>
  <si>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</si>
  <si>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</si>
  <si>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</si>
  <si>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</si>
  <si>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</si>
  <si>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</si>
  <si>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</si>
  <si>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</si>
  <si>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</si>
  <si>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</si>
  <si>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</si>
  <si>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</si>
  <si>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</si>
  <si>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</si>
  <si>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</si>
  <si>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</si>
  <si>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</si>
  <si>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</si>
  <si>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</si>
  <si>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</si>
  <si>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</si>
  <si>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</si>
  <si>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</si>
  <si>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</si>
  <si>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</si>
  <si>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</si>
  <si>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</si>
  <si>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</si>
  <si>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</si>
  <si>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</si>
  <si>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</si>
  <si>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</si>
  <si>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</si>
  <si>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</si>
  <si>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</si>
  <si>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</si>
  <si>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</si>
  <si>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</si>
  <si>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</si>
  <si>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</si>
  <si>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</si>
  <si>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</si>
  <si>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</si>
  <si>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</si>
  <si>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</si>
  <si>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</si>
  <si>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</si>
  <si>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</si>
  <si>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</si>
  <si>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</si>
  <si>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</si>
  <si>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</si>
  <si>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</si>
  <si>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</si>
  <si>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</si>
  <si>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</si>
  <si>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</si>
  <si>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</si>
  <si>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</si>
  <si>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</si>
  <si>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</si>
  <si>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</si>
  <si>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</si>
  <si>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</si>
  <si>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</si>
  <si>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</si>
  <si>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</si>
  <si>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</si>
  <si>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</si>
  <si>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</si>
  <si>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</si>
  <si>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</si>
  <si>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</si>
  <si>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</si>
  <si>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</si>
  <si>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</si>
  <si>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</si>
  <si>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</si>
  <si>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</si>
  <si>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</si>
  <si>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</si>
  <si>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</si>
  <si>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</si>
  <si>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</si>
  <si>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</si>
  <si>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</si>
  <si>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</si>
  <si>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</si>
  <si>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</si>
  <si>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</si>
  <si>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</si>
  <si>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</si>
  <si>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</si>
  <si>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</si>
  <si>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</si>
  <si>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</si>
  <si>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</si>
  <si>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</si>
  <si>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</si>
  <si>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</si>
  <si>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</si>
  <si>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</si>
  <si>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</si>
  <si>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</si>
  <si>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</si>
  <si>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</si>
  <si>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</si>
  <si>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</si>
  <si>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</si>
  <si>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</si>
  <si>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</si>
  <si>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</si>
  <si>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</si>
  <si>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</si>
  <si>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</si>
  <si>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</si>
  <si>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</si>
  <si>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</si>
  <si>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</si>
  <si>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</si>
  <si>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</si>
  <si>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</si>
  <si>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</si>
  <si>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</si>
  <si>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</si>
  <si>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</si>
  <si>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</si>
  <si>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</si>
  <si>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</si>
  <si>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</si>
  <si>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</si>
  <si>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</si>
  <si>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</si>
  <si>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</si>
  <si>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</si>
  <si>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</si>
  <si>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</si>
  <si>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</si>
  <si>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</si>
  <si>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</si>
  <si>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</si>
  <si>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</si>
  <si>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</si>
  <si>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</si>
  <si>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</si>
  <si>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</si>
  <si>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</si>
  <si>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</si>
  <si>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</si>
  <si>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</si>
  <si>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</si>
  <si>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</si>
  <si>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</si>
  <si>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</si>
  <si>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</si>
  <si>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</si>
  <si>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</si>
  <si>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</si>
  <si>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</si>
  <si>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</si>
  <si>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</si>
  <si>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</si>
  <si>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</si>
  <si>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</si>
  <si>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</si>
  <si>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</si>
  <si>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</si>
  <si>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</si>
  <si>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</si>
  <si>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</si>
  <si>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</si>
  <si>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</si>
  <si>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</si>
  <si>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</si>
  <si>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</si>
  <si>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</si>
  <si>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</si>
  <si>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</si>
  <si>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</si>
  <si>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</si>
  <si>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</si>
  <si>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</si>
  <si>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</si>
  <si>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</si>
  <si>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</si>
  <si>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</si>
  <si>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</si>
  <si>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</si>
  <si>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</si>
  <si>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</si>
  <si>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</si>
  <si>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</si>
  <si>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</si>
  <si>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</si>
  <si>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</si>
  <si>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</si>
  <si>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</si>
  <si>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</si>
  <si>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</si>
  <si>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</si>
  <si>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</si>
  <si>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</si>
  <si>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</si>
  <si>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</si>
  <si>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</si>
  <si>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</si>
  <si>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</si>
  <si>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</si>
  <si>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</si>
  <si>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</si>
  <si>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</si>
  <si>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</si>
  <si>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</si>
  <si>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</si>
  <si>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</si>
  <si>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</si>
  <si>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</si>
  <si>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</si>
  <si>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</si>
  <si>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</si>
  <si>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</si>
  <si>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</si>
  <si>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</si>
  <si>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</si>
  <si>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</si>
  <si>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</si>
  <si>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</si>
  <si>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</si>
  <si>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</si>
  <si>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</si>
  <si>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</si>
  <si>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</si>
  <si>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</si>
  <si>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</si>
  <si>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</si>
  <si>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</si>
  <si>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</si>
  <si>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</si>
  <si>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</si>
  <si>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</si>
  <si>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</si>
  <si>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</si>
  <si>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</si>
  <si>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</si>
  <si>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</si>
  <si>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</si>
  <si>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</si>
  <si>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</si>
  <si>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</si>
  <si>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</si>
  <si>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</si>
  <si>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</si>
  <si>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</si>
  <si>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</si>
  <si>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</si>
  <si>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</si>
  <si>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</si>
  <si>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</si>
  <si>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</si>
  <si>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</si>
  <si>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</si>
  <si>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</si>
  <si>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</si>
  <si>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</si>
  <si>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</si>
  <si>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</si>
  <si>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</si>
  <si>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</si>
  <si>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</si>
  <si>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</si>
  <si>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</si>
  <si>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</si>
  <si>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</si>
  <si>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</si>
  <si>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</si>
  <si>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</si>
  <si>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</si>
  <si>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</si>
  <si>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</si>
  <si>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</si>
  <si>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</si>
  <si>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</si>
  <si>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</si>
  <si>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</si>
  <si>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</si>
  <si>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</si>
  <si>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</si>
  <si>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</si>
  <si>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</si>
  <si>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</si>
  <si>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</si>
  <si>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</si>
  <si>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</si>
  <si>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</si>
  <si>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</si>
  <si>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</si>
  <si>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</si>
  <si>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</si>
  <si>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</si>
  <si>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</si>
  <si>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</si>
  <si>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</si>
  <si>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</si>
  <si>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</si>
  <si>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</si>
  <si>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</si>
  <si>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</si>
  <si>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</si>
  <si>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</si>
  <si>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</si>
  <si>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</si>
  <si>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</si>
  <si>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</si>
  <si>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</si>
  <si>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</si>
  <si>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</si>
  <si>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</si>
  <si>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</si>
  <si>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</si>
  <si>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</si>
  <si>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</si>
  <si>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</si>
  <si>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</si>
  <si>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</si>
  <si>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</si>
  <si>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</si>
  <si>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</si>
  <si>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</si>
  <si>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</si>
  <si>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</si>
  <si>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</si>
  <si>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</si>
  <si>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</si>
  <si>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</si>
  <si>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</si>
  <si>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</si>
  <si>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</si>
  <si>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</si>
  <si>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</si>
  <si>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</si>
  <si>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</si>
  <si>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</si>
  <si>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</si>
  <si>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</si>
  <si>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</si>
  <si>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</si>
  <si>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</si>
  <si>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</si>
  <si>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</si>
  <si>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</si>
  <si>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</si>
  <si>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</si>
  <si>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</si>
  <si>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</si>
  <si>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</si>
  <si>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</si>
  <si>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</si>
  <si>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</si>
  <si>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</si>
  <si>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</si>
  <si>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</si>
  <si>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</si>
  <si>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</si>
  <si>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</si>
  <si>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</si>
  <si>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</si>
  <si>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</si>
  <si>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</si>
  <si>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</si>
  <si>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</si>
  <si>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</si>
  <si>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</si>
  <si>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</si>
  <si>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</si>
  <si>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</si>
  <si>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</si>
  <si>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</si>
  <si>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</si>
  <si>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</si>
  <si>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</si>
  <si>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</si>
  <si>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</si>
  <si>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</si>
  <si>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</si>
  <si>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</si>
  <si>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</si>
  <si>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</si>
  <si>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</si>
  <si>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</si>
  <si>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</si>
  <si>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</si>
  <si>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</si>
  <si>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</si>
  <si>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</si>
  <si>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</si>
  <si>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</si>
  <si>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</si>
  <si>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</si>
  <si>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</si>
  <si>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</si>
  <si>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</si>
  <si>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</si>
  <si>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</si>
  <si>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</si>
  <si>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</si>
  <si>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</si>
  <si>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</si>
  <si>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</si>
  <si>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</si>
  <si>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</si>
  <si>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</si>
  <si>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</si>
  <si>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</si>
  <si>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</si>
  <si>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</si>
  <si>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</si>
  <si>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</si>
  <si>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</si>
  <si>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</si>
  <si>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</si>
  <si>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</si>
  <si>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</si>
  <si>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</si>
  <si>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</si>
  <si>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</si>
  <si>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</si>
  <si>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</si>
  <si>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</si>
  <si>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</si>
  <si>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</si>
  <si>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</si>
  <si>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</si>
  <si>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</si>
  <si>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</si>
  <si>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</si>
  <si>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</si>
  <si>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</si>
  <si>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</si>
  <si>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</si>
  <si>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</si>
  <si>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</si>
  <si>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</si>
  <si>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</si>
  <si>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</si>
  <si>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</si>
  <si>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</si>
  <si>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</si>
  <si>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</si>
  <si>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</si>
  <si>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</si>
  <si>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</si>
  <si>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</si>
  <si>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</si>
  <si>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</si>
  <si>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</si>
  <si>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</si>
  <si>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</si>
  <si>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</si>
  <si>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</si>
  <si>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</si>
  <si>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</si>
  <si>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</si>
  <si>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</si>
  <si>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</si>
  <si>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</si>
  <si>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</si>
  <si>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</si>
  <si>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</si>
  <si>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</si>
  <si>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</si>
  <si>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</si>
  <si>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</si>
  <si>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</si>
  <si>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</si>
  <si>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</si>
  <si>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</si>
  <si>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</si>
  <si>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</si>
  <si>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</si>
  <si>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</si>
  <si>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</si>
  <si>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</si>
  <si>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</si>
  <si>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</si>
  <si>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</si>
  <si>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</si>
  <si>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</si>
  <si>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</si>
  <si>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</si>
  <si>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</si>
  <si>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</si>
  <si>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</si>
  <si>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</si>
  <si>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</si>
  <si>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</si>
  <si>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</si>
  <si>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</si>
  <si>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</si>
  <si>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</si>
  <si>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</si>
  <si>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</si>
  <si>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</si>
  <si>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</si>
  <si>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</si>
  <si>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</si>
  <si>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</si>
  <si>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</si>
  <si>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</si>
  <si>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</si>
  <si>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</si>
  <si>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</si>
  <si>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</si>
  <si>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</si>
  <si>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</si>
  <si>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</si>
  <si>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</si>
  <si>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</si>
  <si>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</si>
  <si>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</si>
  <si>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</si>
  <si>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</si>
  <si>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</si>
  <si>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</si>
  <si>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</si>
  <si>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</si>
  <si>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</si>
  <si>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</si>
  <si>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</si>
  <si>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</si>
  <si>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</si>
  <si>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</si>
  <si>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</si>
  <si>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</si>
  <si>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</si>
  <si>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</si>
  <si>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</si>
  <si>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</si>
  <si>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</si>
  <si>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</si>
  <si>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</si>
  <si>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</si>
  <si>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</si>
  <si>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</si>
  <si>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</si>
  <si>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</si>
  <si>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</si>
  <si>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</si>
  <si>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</si>
  <si>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</si>
  <si>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</si>
  <si>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</si>
  <si>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</si>
  <si>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</si>
  <si>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</si>
  <si>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</si>
  <si>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</si>
  <si>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</si>
  <si>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</si>
  <si>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</si>
  <si>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</si>
  <si>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</si>
  <si>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</si>
  <si>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</si>
  <si>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</si>
  <si>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</si>
  <si>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</si>
  <si>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</si>
  <si>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</si>
  <si>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</si>
  <si>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</si>
  <si>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</si>
  <si>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</si>
  <si>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</si>
  <si>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</si>
  <si>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</si>
  <si>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</si>
  <si>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</si>
  <si>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</si>
  <si>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</si>
  <si>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</si>
  <si>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</si>
  <si>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</si>
  <si>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</si>
  <si>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</si>
  <si>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</si>
  <si>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</si>
  <si>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</si>
  <si>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</si>
  <si>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</si>
  <si>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</si>
  <si>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</si>
  <si>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</si>
  <si>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</si>
  <si>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</si>
  <si>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</si>
  <si>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</si>
  <si>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</si>
  <si>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</si>
  <si>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</si>
  <si>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</si>
  <si>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</si>
  <si>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</si>
  <si>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</si>
  <si>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</si>
  <si>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</si>
  <si>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</si>
  <si>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</si>
  <si>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</si>
  <si>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</si>
  <si>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</si>
  <si>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</si>
  <si>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</si>
  <si>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</si>
  <si>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</si>
  <si>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</si>
  <si>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</si>
  <si>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</si>
  <si>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</si>
  <si>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</si>
  <si>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</si>
  <si>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</si>
  <si>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</si>
  <si>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</si>
  <si>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</si>
  <si>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</si>
  <si>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</si>
  <si>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</si>
  <si>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</si>
  <si>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</si>
  <si>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</si>
  <si>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</si>
  <si>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</si>
  <si>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</si>
  <si>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</si>
  <si>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</si>
  <si>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</si>
  <si>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</si>
  <si>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</si>
  <si>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</si>
  <si>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</si>
  <si>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</si>
  <si>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</si>
  <si>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</si>
  <si>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</si>
  <si>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</si>
  <si>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</si>
  <si>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</si>
  <si>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</si>
  <si>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</si>
  <si>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</si>
  <si>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</si>
  <si>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</si>
  <si>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</si>
  <si>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</si>
  <si>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</si>
  <si>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</si>
  <si>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</si>
  <si>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</si>
  <si>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</si>
  <si>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</si>
  <si>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</si>
  <si>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</si>
  <si>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</si>
  <si>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</si>
  <si>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</si>
  <si>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</si>
  <si>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</si>
  <si>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</si>
  <si>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</si>
  <si>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</si>
  <si>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</si>
  <si>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</si>
  <si>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</si>
  <si>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</si>
  <si>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</si>
  <si>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</si>
  <si>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</si>
  <si>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</si>
  <si>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</si>
  <si>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</si>
  <si>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</si>
  <si>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</si>
  <si>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</si>
  <si>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</si>
  <si>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</si>
  <si>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</si>
  <si>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</si>
  <si>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</si>
  <si>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</si>
  <si>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</si>
  <si>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</si>
  <si>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</si>
  <si>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</si>
  <si>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</si>
  <si>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</si>
  <si>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</si>
  <si>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</si>
  <si>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</si>
  <si>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</si>
  <si>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</si>
  <si>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</si>
  <si>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</si>
  <si>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</si>
  <si>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</si>
  <si>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</si>
  <si>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</si>
  <si>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</si>
  <si>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</si>
  <si>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</si>
  <si>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</si>
  <si>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</si>
  <si>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</si>
  <si>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</si>
  <si>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</si>
  <si>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</si>
  <si>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</si>
  <si>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</si>
  <si>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</si>
  <si>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</si>
  <si>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</si>
  <si>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</si>
  <si>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</si>
  <si>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</si>
  <si>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</si>
  <si>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</si>
  <si>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</si>
  <si>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</si>
  <si>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</si>
  <si>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</si>
  <si>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</si>
  <si>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</si>
  <si>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</si>
  <si>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</si>
  <si>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</si>
  <si>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</si>
  <si>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</si>
  <si>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</si>
  <si>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</si>
  <si>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</si>
  <si>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</si>
  <si>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</si>
  <si>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</si>
  <si>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</si>
  <si>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</si>
  <si>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</si>
  <si>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</si>
  <si>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</si>
  <si>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</si>
  <si>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</si>
  <si>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</si>
  <si>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</si>
  <si>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</si>
  <si>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</si>
  <si>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</si>
  <si>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</si>
  <si>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</si>
  <si>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</si>
  <si>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</si>
  <si>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</si>
  <si>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</si>
  <si>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</si>
  <si>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</si>
  <si>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</si>
  <si>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</si>
  <si>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</si>
  <si>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</si>
  <si>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</si>
  <si>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</si>
  <si>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</si>
  <si>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</si>
  <si>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</si>
  <si>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</si>
  <si>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</si>
  <si>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</si>
  <si>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</si>
  <si>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</si>
  <si>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</si>
  <si>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</si>
  <si>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</si>
  <si>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</si>
  <si>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</si>
  <si>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</si>
  <si>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</si>
  <si>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</si>
  <si>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</si>
  <si>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</si>
  <si>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</si>
  <si>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</si>
  <si>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</si>
  <si>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</si>
  <si>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</si>
  <si>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</si>
  <si>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</si>
  <si>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</si>
  <si>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</si>
  <si>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</si>
  <si>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</si>
  <si>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</si>
  <si>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</si>
  <si>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</si>
  <si>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</si>
  <si>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</si>
  <si>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</si>
  <si>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</si>
  <si>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</si>
  <si>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</si>
  <si>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</si>
  <si>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</si>
  <si>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</si>
  <si>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</si>
  <si>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</si>
  <si>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</si>
  <si>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</si>
  <si>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</si>
  <si>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</si>
  <si>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</si>
  <si>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</si>
  <si>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</si>
  <si>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</si>
  <si>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</si>
  <si>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</si>
  <si>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</si>
  <si>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</si>
  <si>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</si>
  <si>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</si>
  <si>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</si>
  <si>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</si>
  <si>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</si>
  <si>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</si>
  <si>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</si>
  <si>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</si>
  <si>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</si>
  <si>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</si>
  <si>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</si>
  <si>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</si>
  <si>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</si>
  <si>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</si>
  <si>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</si>
  <si>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</si>
  <si>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</si>
  <si>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</si>
  <si>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</si>
  <si>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</si>
  <si>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</si>
  <si>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</si>
  <si>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</si>
  <si>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</si>
  <si>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</si>
  <si>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</si>
  <si>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</si>
  <si>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</si>
  <si>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</si>
  <si>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</si>
  <si>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</si>
  <si>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</si>
  <si>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</si>
  <si>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</si>
  <si>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</si>
  <si>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</si>
  <si>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</si>
  <si>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</si>
  <si>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</si>
  <si>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</si>
  <si>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</si>
  <si>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</si>
  <si>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</si>
  <si>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</si>
  <si>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</si>
  <si>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</si>
  <si>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</si>
  <si>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</si>
  <si>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</si>
  <si>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</si>
  <si>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</si>
  <si>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</si>
  <si>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</si>
  <si>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</si>
  <si>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</si>
  <si>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</si>
  <si>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</si>
  <si>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</si>
  <si>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</si>
  <si>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</si>
  <si>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</si>
  <si>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</si>
  <si>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</si>
  <si>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</si>
  <si>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</si>
  <si>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</si>
  <si>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</si>
  <si>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</si>
  <si>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</si>
  <si>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</si>
  <si>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</si>
  <si>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</si>
  <si>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</si>
  <si>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</si>
  <si>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</si>
  <si>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</si>
  <si>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</si>
  <si>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</si>
  <si>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</si>
  <si>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</si>
  <si>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</si>
  <si>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</si>
  <si>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</si>
  <si>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</si>
  <si>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</si>
  <si>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</si>
  <si>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</si>
  <si>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</si>
  <si>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</si>
  <si>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</si>
  <si>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</si>
  <si>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</si>
  <si>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</si>
  <si>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</si>
  <si>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</si>
  <si>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</si>
  <si>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</si>
  <si>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</si>
  <si>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</si>
  <si>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</si>
  <si>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</si>
  <si>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</si>
  <si>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</si>
  <si>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</si>
  <si>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</si>
  <si>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</si>
  <si>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</si>
  <si>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</si>
  <si>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</si>
  <si>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</si>
  <si>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</si>
  <si>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</si>
  <si>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</si>
  <si>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</si>
  <si>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</si>
  <si>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</si>
  <si>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</si>
  <si>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</si>
  <si>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</si>
  <si>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</si>
  <si>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</si>
  <si>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</si>
  <si>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</si>
  <si>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</si>
  <si>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</si>
  <si>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</si>
  <si>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</si>
  <si>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</si>
  <si>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</si>
  <si>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</si>
  <si>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</si>
  <si>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</si>
  <si>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</si>
  <si>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</si>
  <si>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</si>
  <si>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</si>
  <si>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</si>
  <si>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</si>
  <si>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</si>
  <si>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</si>
  <si>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</si>
  <si>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</si>
  <si>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</si>
  <si>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</si>
  <si>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</si>
  <si>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</si>
  <si>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</si>
  <si>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</si>
  <si>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</si>
  <si>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</si>
  <si>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</si>
  <si>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</si>
  <si>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</si>
  <si>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</si>
  <si>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</si>
  <si>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</si>
  <si>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</si>
  <si>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</si>
  <si>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</si>
  <si>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</si>
  <si>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</si>
  <si>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</si>
  <si>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</si>
  <si>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</si>
  <si>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</si>
  <si>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</si>
  <si>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</si>
  <si>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</si>
  <si>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</si>
  <si>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</si>
  <si>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</si>
  <si>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</si>
  <si>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</si>
  <si>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</si>
  <si>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</si>
  <si>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</si>
  <si>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</si>
  <si>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</si>
  <si>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</si>
  <si>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</si>
  <si>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</si>
  <si>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</si>
  <si>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</si>
  <si>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</si>
  <si>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</si>
  <si>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</si>
  <si>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</si>
  <si>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</si>
  <si>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</si>
  <si>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</si>
  <si>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</si>
  <si>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</si>
  <si>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</si>
  <si>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</si>
  <si>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</si>
  <si>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</si>
  <si>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</si>
  <si>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</si>
  <si>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</si>
  <si>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</si>
  <si>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</si>
  <si>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</si>
  <si>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</si>
  <si>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</si>
  <si>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</si>
  <si>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</si>
  <si>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</si>
  <si>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</si>
  <si>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</si>
  <si>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</si>
  <si>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</si>
  <si>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</si>
  <si>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</si>
  <si>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</si>
  <si>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</si>
  <si>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</si>
  <si>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</si>
  <si>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</si>
  <si>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</si>
  <si>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</si>
  <si>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</si>
  <si>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</si>
  <si>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</si>
  <si>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</si>
  <si>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</si>
  <si>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</si>
  <si>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</si>
  <si>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</si>
  <si>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</si>
  <si>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</si>
  <si>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</si>
  <si>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</si>
  <si>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</si>
  <si>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</si>
  <si>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</si>
  <si>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</si>
  <si>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</si>
  <si>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</si>
  <si>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</si>
  <si>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</si>
  <si>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</si>
  <si>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</si>
  <si>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</si>
  <si>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</si>
  <si>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</si>
  <si>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</si>
  <si>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</si>
  <si>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</si>
  <si>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</si>
  <si>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</si>
  <si>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</si>
  <si>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</si>
  <si>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</si>
  <si>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</si>
  <si>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</si>
  <si>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</si>
  <si>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</si>
  <si>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</si>
  <si>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</si>
  <si>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</si>
  <si>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</si>
  <si>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</si>
  <si>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</si>
  <si>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</si>
  <si>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</si>
  <si>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</si>
  <si>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</si>
  <si>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</si>
  <si>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</si>
  <si>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</si>
  <si>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</si>
  <si>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</si>
  <si>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</si>
  <si>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</si>
  <si>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</si>
  <si>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</si>
  <si>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</si>
  <si>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</si>
  <si>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</si>
  <si>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</si>
  <si>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</si>
  <si>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</si>
  <si>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</si>
  <si>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</si>
  <si>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</si>
  <si>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</si>
  <si>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</si>
  <si>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</si>
  <si>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</si>
  <si>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</si>
  <si>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</si>
  <si>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</si>
  <si>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</si>
  <si>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</si>
  <si>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</si>
  <si>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</si>
  <si>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</si>
  <si>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</si>
  <si>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</si>
  <si>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</si>
  <si>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</si>
  <si>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</si>
  <si>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</si>
  <si>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</si>
  <si>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</si>
  <si>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</si>
  <si>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</si>
  <si>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</si>
  <si>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</si>
  <si>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</si>
  <si>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</si>
  <si>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</si>
  <si>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</si>
  <si>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</si>
  <si>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</si>
  <si>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</si>
  <si>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</si>
  <si>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</si>
  <si>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</si>
  <si>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</si>
  <si>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</si>
  <si>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</si>
  <si>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</si>
  <si>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</si>
  <si>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</si>
  <si>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</si>
  <si>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</si>
  <si>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</si>
  <si>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</si>
  <si>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</si>
  <si>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</si>
  <si>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</si>
  <si>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</si>
  <si>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</si>
  <si>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</si>
  <si>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</si>
  <si>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</si>
  <si>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</si>
  <si>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</si>
  <si>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</si>
  <si>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</si>
  <si>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</si>
  <si>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</si>
  <si>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</si>
  <si>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</si>
  <si>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</si>
  <si>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</si>
  <si>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</si>
  <si>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</si>
  <si>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</si>
  <si>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</si>
  <si>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</si>
  <si>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</si>
  <si>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</si>
  <si>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</si>
  <si>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</si>
  <si>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</si>
  <si>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</si>
  <si>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</si>
  <si>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</si>
  <si>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</si>
  <si>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</si>
  <si>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</si>
  <si>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</si>
  <si>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</si>
  <si>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</si>
  <si>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</si>
  <si>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</si>
  <si>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</si>
  <si>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</si>
  <si>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</si>
  <si>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</si>
  <si>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</si>
  <si>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</si>
  <si>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</si>
  <si>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</si>
  <si>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</si>
  <si>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</si>
  <si>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</si>
  <si>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</si>
  <si>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</si>
  <si>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</si>
  <si>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</si>
  <si>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</si>
  <si>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</si>
  <si>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</si>
  <si>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</si>
  <si>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</si>
  <si>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</si>
  <si>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</si>
  <si>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</si>
  <si>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</si>
  <si>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</si>
  <si>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</si>
  <si>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</si>
  <si>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</si>
  <si>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</si>
  <si>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</si>
  <si>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</si>
  <si>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</si>
  <si>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</si>
  <si>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</si>
  <si>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</si>
  <si>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</si>
  <si>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</si>
  <si>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</si>
  <si>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</si>
  <si>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</si>
  <si>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</si>
  <si>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</si>
  <si>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</si>
  <si>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</si>
  <si>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</si>
  <si>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</si>
  <si>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</si>
  <si>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</si>
  <si>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</si>
  <si>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</si>
  <si>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</si>
  <si>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</si>
  <si>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</si>
  <si>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</si>
  <si>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</si>
  <si>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</si>
  <si>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</si>
  <si>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</si>
  <si>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</si>
  <si>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</si>
  <si>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</si>
  <si>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</si>
  <si>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</si>
  <si>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</si>
  <si>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</si>
  <si>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</si>
  <si>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</si>
  <si>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</si>
  <si>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</si>
  <si>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</si>
  <si>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</si>
  <si>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</si>
  <si>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</si>
  <si>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</si>
  <si>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</si>
  <si>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</si>
  <si>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</si>
  <si>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</si>
  <si>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</si>
  <si>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</si>
  <si>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</si>
  <si>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</si>
  <si>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</si>
  <si>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</si>
  <si>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</si>
  <si>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</si>
  <si>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</si>
  <si>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</si>
  <si>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</si>
  <si>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</si>
  <si>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</si>
  <si>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</si>
  <si>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</si>
  <si>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</si>
  <si>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</si>
  <si>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</si>
  <si>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</si>
  <si>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</si>
  <si>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</si>
  <si>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</si>
  <si>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</si>
  <si>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</si>
  <si>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</si>
  <si>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</si>
  <si>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</si>
  <si>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</si>
  <si>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</si>
  <si>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</si>
  <si>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</si>
  <si>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</si>
  <si>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</si>
  <si>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</si>
  <si>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</si>
  <si>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</si>
  <si>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</si>
  <si>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</si>
  <si>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</si>
  <si>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</si>
  <si>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</si>
  <si>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</si>
  <si>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</si>
  <si>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</si>
  <si>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</si>
  <si>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</si>
  <si>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</si>
  <si>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</si>
  <si>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</si>
  <si>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</si>
  <si>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</si>
  <si>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</si>
  <si>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</si>
  <si>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</si>
  <si>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</si>
  <si>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</si>
  <si>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</si>
  <si>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</si>
  <si>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</si>
  <si>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</si>
  <si>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</si>
  <si>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</si>
  <si>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</si>
  <si>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</si>
  <si>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</si>
  <si>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</si>
  <si>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</si>
  <si>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</si>
  <si>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</si>
  <si>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</si>
  <si>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</si>
  <si>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</si>
  <si>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</si>
  <si>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</si>
  <si>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</si>
  <si>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</si>
  <si>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</si>
  <si>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</si>
  <si>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</si>
  <si>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</si>
  <si>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</si>
  <si>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</si>
  <si>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</si>
  <si>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</si>
  <si>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</si>
  <si>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</si>
  <si>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</si>
  <si>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</si>
  <si>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</si>
  <si>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</si>
  <si>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</si>
  <si>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</si>
  <si>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</si>
  <si>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</si>
  <si>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</si>
  <si>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</si>
  <si>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</si>
  <si>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</si>
  <si>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</si>
  <si>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</si>
  <si>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</si>
  <si>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</si>
  <si>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</si>
  <si>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</si>
  <si>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</si>
  <si>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</si>
  <si>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</si>
  <si>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</si>
  <si>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</si>
  <si>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</si>
  <si>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</si>
  <si>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</si>
  <si>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</si>
  <si>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</si>
  <si>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</si>
  <si>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</si>
  <si>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</si>
  <si>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</si>
  <si>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</si>
  <si>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</si>
  <si>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</si>
  <si>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</si>
  <si>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</si>
  <si>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</si>
  <si>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</si>
  <si>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</si>
  <si>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</si>
  <si>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</si>
  <si>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</si>
  <si>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</si>
  <si>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</si>
  <si>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</si>
  <si>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</si>
  <si>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</si>
  <si>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</si>
  <si>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</si>
  <si>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</si>
  <si>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</si>
  <si>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</si>
  <si>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</si>
  <si>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</si>
  <si>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</si>
  <si>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</si>
  <si>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</si>
  <si>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</si>
  <si>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</si>
  <si>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</si>
  <si>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</si>
  <si>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</si>
  <si>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</si>
  <si>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</si>
  <si>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</si>
  <si>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</si>
  <si>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</si>
  <si>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</si>
  <si>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</si>
  <si>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</si>
  <si>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</si>
  <si>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</si>
  <si>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</si>
  <si>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</si>
  <si>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</si>
  <si>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</si>
  <si>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</si>
  <si>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</si>
  <si>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</si>
  <si>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</si>
  <si>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</si>
  <si>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</si>
  <si>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</si>
  <si>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</si>
  <si>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</si>
  <si>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</si>
  <si>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</si>
  <si>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</si>
  <si>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</si>
  <si>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</si>
  <si>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</si>
  <si>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</si>
  <si>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</si>
  <si>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</si>
  <si>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</si>
  <si>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</si>
  <si>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</si>
  <si>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</si>
  <si>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</si>
  <si>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</si>
  <si>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</si>
  <si>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</si>
  <si>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</si>
  <si>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</si>
  <si>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</si>
  <si>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</si>
  <si>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</si>
  <si>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</si>
  <si>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</si>
  <si>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</si>
  <si>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</si>
  <si>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</si>
  <si>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</si>
  <si>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</si>
  <si>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</si>
  <si>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</si>
  <si>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</si>
  <si>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</si>
  <si>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</si>
  <si>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</si>
  <si>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</si>
  <si>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</si>
  <si>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</si>
  <si>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</si>
  <si>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</si>
  <si>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</si>
  <si>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</si>
  <si>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</si>
  <si>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</si>
  <si>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</si>
  <si>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</si>
  <si>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</si>
  <si>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</si>
  <si>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</si>
  <si>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</si>
  <si>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</si>
  <si>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</si>
  <si>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</si>
  <si>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</si>
  <si>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</si>
  <si>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</si>
  <si>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</si>
  <si>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</si>
  <si>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</si>
  <si>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</si>
  <si>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</si>
  <si>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</si>
  <si>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</si>
  <si>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</si>
  <si>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</si>
  <si>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</si>
  <si>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</si>
  <si>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</si>
  <si>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</si>
  <si>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</si>
  <si>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</si>
  <si>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</si>
  <si>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</si>
  <si>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</si>
  <si>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</si>
  <si>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</si>
  <si>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</si>
  <si>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</si>
  <si>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</si>
  <si>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</si>
  <si>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</si>
  <si>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</si>
  <si>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</si>
  <si>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</si>
  <si>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</si>
  <si>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</si>
  <si>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</si>
  <si>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</si>
  <si>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</si>
  <si>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</si>
  <si>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</si>
  <si>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</si>
  <si>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</si>
  <si>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</si>
  <si>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</si>
  <si>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</si>
  <si>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</si>
  <si>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</si>
  <si>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</si>
  <si>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</si>
  <si>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</si>
  <si>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</si>
  <si>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</si>
  <si>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</si>
  <si>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</si>
  <si>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</si>
  <si>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</si>
  <si>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</si>
  <si>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</si>
  <si>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</si>
  <si>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</si>
  <si>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</si>
  <si>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</si>
  <si>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</si>
  <si>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</si>
  <si>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</si>
  <si>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</si>
  <si>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</si>
  <si>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</si>
  <si>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</si>
  <si>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</si>
  <si>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</si>
  <si>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</si>
  <si>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</si>
  <si>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</si>
  <si>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</si>
  <si>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</si>
  <si>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</si>
  <si>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</si>
  <si>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</si>
  <si>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</si>
  <si>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</si>
  <si>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</si>
  <si>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</si>
  <si>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</si>
  <si>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</si>
  <si>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</si>
  <si>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</si>
  <si>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</si>
  <si>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</si>
  <si>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</si>
  <si>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</si>
  <si>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</si>
  <si>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</si>
  <si>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</si>
  <si>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</si>
  <si>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</si>
  <si>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</si>
  <si>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</si>
  <si>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</si>
  <si>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</si>
  <si>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</si>
  <si>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</si>
  <si>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</si>
  <si>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</si>
  <si>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</si>
  <si>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</si>
  <si>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</si>
  <si>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</si>
  <si>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</si>
  <si>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</si>
  <si>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</si>
  <si>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</si>
  <si>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</si>
  <si>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</si>
  <si>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</si>
  <si>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</si>
  <si>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</si>
  <si>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</si>
  <si>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</si>
  <si>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</si>
  <si>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</si>
  <si>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</si>
  <si>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</si>
  <si>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</si>
  <si>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</si>
  <si>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</si>
  <si>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</si>
  <si>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</si>
  <si>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</si>
  <si>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</si>
  <si>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</si>
  <si>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</si>
  <si>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</si>
  <si>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</si>
  <si>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</si>
  <si>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</si>
  <si>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</si>
  <si>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</si>
  <si>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</si>
  <si>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</si>
  <si>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</si>
  <si>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</si>
  <si>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</si>
  <si>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</si>
  <si>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</si>
  <si>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</si>
  <si>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</si>
  <si>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</si>
  <si>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</si>
  <si>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</si>
  <si>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</si>
  <si>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</si>
  <si>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</si>
  <si>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</si>
  <si>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</si>
  <si>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</si>
  <si>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</si>
  <si>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</si>
  <si>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</si>
  <si>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</si>
  <si>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</si>
  <si>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</si>
  <si>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</si>
  <si>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</si>
  <si>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</si>
  <si>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</si>
  <si>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</si>
  <si>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</si>
  <si>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</si>
  <si>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</si>
  <si>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</si>
  <si>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</si>
  <si>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</si>
  <si>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</si>
  <si>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</si>
  <si>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</si>
  <si>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</si>
  <si>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</si>
  <si>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</si>
  <si>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</si>
  <si>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</si>
  <si>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</si>
  <si>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</si>
  <si>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</si>
  <si>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</si>
  <si>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</si>
  <si>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</si>
  <si>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</si>
  <si>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</si>
  <si>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</si>
  <si>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</si>
  <si>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</si>
  <si>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</si>
  <si>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</si>
  <si>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</si>
  <si>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</si>
  <si>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</si>
  <si>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</si>
  <si>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</si>
  <si>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</si>
  <si>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</si>
  <si>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</si>
  <si>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</si>
  <si>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</si>
  <si>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</si>
  <si>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</si>
  <si>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</si>
  <si>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</si>
  <si>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</si>
  <si>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</si>
  <si>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</si>
  <si>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</si>
  <si>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</si>
  <si>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</si>
  <si>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</si>
  <si>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</si>
  <si>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</si>
  <si>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</si>
  <si>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</si>
  <si>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</si>
  <si>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</si>
  <si>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</si>
  <si>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</si>
  <si>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</si>
  <si>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</si>
  <si>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</si>
  <si>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</si>
  <si>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</si>
  <si>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</si>
  <si>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</si>
  <si>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</si>
  <si>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</si>
  <si>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</si>
  <si>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</si>
  <si>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</si>
  <si>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</si>
  <si>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</si>
  <si>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</si>
  <si>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</si>
  <si>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</si>
  <si>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</si>
  <si>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</si>
  <si>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</si>
  <si>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</si>
  <si>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</si>
  <si>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</si>
  <si>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</si>
  <si>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</si>
  <si>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</si>
  <si>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</si>
  <si>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</si>
  <si>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</si>
  <si>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</si>
  <si>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</si>
  <si>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</si>
  <si>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</si>
  <si>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</si>
  <si>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</si>
  <si>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</si>
  <si>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</si>
  <si>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</si>
  <si>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</si>
  <si>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</si>
  <si>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</si>
  <si>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</si>
  <si>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</si>
  <si>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</si>
  <si>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</si>
  <si>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</si>
  <si>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</si>
  <si>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</si>
  <si>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</si>
  <si>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</si>
  <si>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</si>
  <si>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</si>
  <si>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</si>
  <si>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</si>
  <si>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</si>
  <si>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</si>
  <si>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</si>
  <si>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</si>
  <si>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</si>
  <si>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</si>
  <si>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</si>
  <si>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</si>
  <si>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</si>
  <si>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</si>
  <si>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</si>
  <si>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</si>
  <si>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</si>
  <si>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</si>
  <si>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</si>
  <si>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</si>
  <si>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</si>
  <si>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</si>
  <si>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</si>
  <si>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</si>
  <si>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</si>
  <si>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</si>
  <si>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</si>
  <si>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</si>
  <si>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</si>
  <si>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</si>
  <si>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</si>
  <si>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</si>
  <si>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</si>
  <si>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</si>
  <si>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</si>
  <si>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</si>
  <si>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</si>
  <si>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</si>
  <si>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</si>
  <si>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</si>
  <si>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</si>
  <si>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</si>
  <si>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</si>
  <si>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</si>
  <si>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</si>
  <si>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</si>
  <si>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</si>
  <si>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</si>
  <si>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</si>
  <si>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</si>
  <si>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</si>
  <si>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</si>
  <si>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</si>
  <si>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</si>
  <si>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</si>
  <si>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</si>
  <si>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</si>
  <si>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</si>
  <si>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</si>
  <si>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</si>
  <si>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</si>
  <si>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</si>
  <si>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</si>
  <si>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</si>
  <si>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</si>
  <si>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</si>
  <si>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</si>
  <si>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</si>
  <si>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</si>
  <si>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</si>
  <si>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</si>
  <si>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</si>
  <si>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</si>
  <si>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</si>
  <si>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</si>
  <si>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</si>
  <si>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</si>
  <si>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</si>
  <si>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</si>
  <si>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</si>
  <si>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</si>
  <si>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</si>
  <si>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</si>
  <si>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</si>
  <si>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</si>
  <si>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</si>
  <si>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</si>
  <si>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</si>
  <si>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</si>
  <si>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</si>
  <si>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</si>
  <si>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</si>
  <si>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</si>
  <si>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</si>
  <si>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</si>
  <si>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</si>
  <si>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</si>
  <si>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</si>
  <si>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</si>
  <si>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</si>
  <si>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</si>
  <si>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</si>
  <si>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</si>
  <si>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</si>
  <si>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</si>
  <si>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</si>
  <si>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</si>
  <si>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</si>
  <si>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</si>
  <si>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</si>
  <si>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</si>
  <si>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</si>
  <si>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</si>
  <si>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</si>
  <si>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</si>
  <si>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</si>
  <si>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</si>
  <si>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</si>
  <si>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</si>
  <si>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</si>
  <si>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</si>
  <si>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</si>
  <si>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</si>
  <si>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</si>
  <si>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</si>
  <si>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</si>
  <si>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</si>
  <si>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</si>
  <si>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</si>
  <si>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</si>
  <si>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</si>
  <si>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</si>
  <si>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</si>
  <si>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</si>
  <si>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</si>
  <si>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</si>
  <si>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</si>
  <si>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</si>
  <si>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</si>
  <si>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</si>
  <si>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</si>
  <si>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</si>
  <si>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</si>
  <si>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</si>
  <si>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</si>
  <si>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</si>
  <si>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</si>
  <si>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</si>
  <si>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</si>
  <si>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</si>
  <si>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</si>
  <si>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</si>
  <si>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</si>
  <si>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</si>
  <si>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</si>
  <si>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</si>
  <si>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</si>
  <si>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</si>
  <si>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</si>
  <si>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</si>
  <si>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</si>
  <si>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</si>
  <si>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</si>
  <si>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</si>
  <si>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</si>
  <si>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</si>
  <si>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</si>
  <si>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</si>
  <si>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</si>
  <si>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</si>
  <si>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</si>
  <si>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</si>
  <si>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</si>
  <si>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</si>
  <si>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</si>
  <si>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</si>
  <si>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</si>
  <si>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</si>
  <si>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</si>
  <si>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</si>
  <si>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</si>
  <si>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</si>
  <si>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</si>
  <si>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</si>
  <si>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</si>
  <si>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</si>
  <si>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</si>
  <si>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</si>
  <si>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</si>
  <si>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</si>
  <si>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</si>
  <si>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</si>
  <si>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</si>
  <si>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</si>
  <si>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</si>
  <si>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</si>
  <si>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</si>
  <si>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</si>
  <si>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</si>
  <si>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</si>
  <si>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</si>
  <si>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</si>
  <si>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</si>
  <si>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</si>
  <si>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</si>
  <si>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</si>
  <si>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</si>
  <si>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</si>
  <si>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</si>
  <si>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</si>
  <si>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</si>
  <si>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</si>
  <si>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</si>
  <si>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</si>
  <si>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</si>
  <si>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</si>
  <si>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</si>
  <si>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</si>
  <si>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</si>
  <si>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</si>
  <si>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</si>
  <si>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</si>
  <si>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</si>
  <si>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</si>
  <si>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</si>
  <si>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</si>
  <si>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</si>
  <si>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</si>
  <si>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</si>
  <si>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</si>
  <si>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</si>
  <si>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</si>
  <si>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</si>
  <si>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</si>
  <si>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</si>
  <si>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</si>
  <si>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</si>
  <si>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</si>
  <si>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</si>
  <si>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</si>
  <si>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</si>
  <si>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</si>
  <si>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</si>
  <si>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</si>
  <si>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</si>
  <si>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</si>
  <si>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</si>
  <si>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</si>
  <si>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</si>
  <si>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</si>
  <si>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</si>
  <si>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</si>
  <si>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</si>
  <si>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</si>
  <si>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</si>
  <si>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</si>
  <si>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</si>
  <si>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</si>
  <si>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</si>
  <si>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</si>
  <si>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</si>
  <si>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</si>
  <si>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</si>
  <si>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</si>
  <si>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</si>
  <si>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</si>
  <si>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</si>
  <si>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</si>
  <si>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</si>
  <si>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</si>
  <si>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</si>
  <si>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</si>
  <si>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</si>
  <si>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</si>
  <si>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</si>
  <si>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</si>
  <si>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</si>
  <si>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</si>
  <si>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</si>
  <si>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</si>
  <si>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</si>
  <si>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</si>
  <si>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</si>
  <si>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</si>
  <si>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</si>
  <si>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</si>
  <si>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</si>
  <si>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</si>
  <si>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</si>
  <si>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</si>
  <si>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</si>
  <si>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</si>
  <si>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</si>
  <si>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</si>
  <si>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</si>
  <si>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</si>
  <si>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</si>
  <si>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</si>
  <si>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</si>
  <si>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</si>
  <si>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</si>
  <si>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</si>
  <si>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</si>
  <si>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</si>
  <si>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</si>
  <si>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</si>
  <si>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</si>
  <si>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</si>
  <si>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</si>
  <si>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</si>
  <si>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</si>
  <si>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</si>
  <si>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</si>
  <si>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</si>
  <si>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</si>
  <si>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</si>
  <si>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</si>
  <si>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</si>
  <si>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</si>
  <si>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</si>
  <si>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</si>
  <si>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</si>
  <si>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</si>
  <si>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</si>
  <si>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</si>
  <si>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</si>
  <si>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</si>
  <si>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</si>
  <si>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</si>
  <si>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</si>
  <si>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</si>
  <si>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</si>
  <si>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</si>
  <si>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</si>
  <si>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</si>
  <si>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</si>
  <si>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</si>
  <si>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</si>
  <si>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</si>
  <si>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</si>
  <si>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</si>
  <si>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</si>
  <si>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</si>
  <si>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</si>
  <si>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</si>
  <si>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</si>
  <si>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</si>
  <si>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</si>
  <si>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</si>
  <si>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</si>
  <si>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</si>
  <si>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</si>
  <si>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</si>
  <si>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</si>
  <si>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</si>
  <si>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</si>
  <si>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</si>
  <si>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</si>
  <si>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</si>
  <si>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</si>
  <si>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</si>
  <si>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</si>
  <si>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</si>
  <si>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</si>
  <si>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</si>
  <si>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</si>
  <si>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</si>
  <si>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</si>
  <si>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</si>
  <si>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</si>
  <si>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</si>
  <si>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</si>
  <si>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</si>
  <si>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</si>
  <si>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</si>
  <si>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</si>
  <si>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</si>
  <si>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</si>
  <si>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</si>
  <si>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</si>
  <si>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</si>
  <si>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</si>
  <si>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</si>
  <si>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</si>
  <si>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</si>
  <si>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</si>
  <si>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</si>
  <si>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</si>
  <si>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</si>
  <si>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</si>
  <si>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</si>
  <si>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</si>
  <si>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</si>
  <si>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</si>
  <si>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</si>
  <si>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</si>
  <si>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</si>
  <si>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</si>
  <si>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</si>
  <si>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</si>
  <si>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</si>
  <si>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</si>
  <si>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</si>
  <si>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</si>
  <si>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</si>
  <si>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</si>
  <si>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</si>
  <si>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</si>
  <si>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</si>
  <si>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</si>
  <si>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</si>
  <si>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</si>
  <si>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</si>
  <si>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</si>
  <si>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</si>
  <si>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</si>
  <si>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</si>
  <si>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</si>
  <si>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</si>
  <si>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</si>
  <si>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</si>
  <si>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</si>
  <si>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</si>
  <si>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</si>
  <si>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</si>
  <si>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</si>
  <si>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</si>
  <si>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</si>
  <si>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</si>
  <si>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</si>
  <si>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</si>
  <si>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</si>
  <si>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</si>
  <si>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</si>
  <si>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</si>
  <si>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</si>
  <si>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</si>
  <si>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</si>
  <si>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</si>
  <si>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</si>
  <si>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</si>
  <si>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</si>
  <si>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</si>
  <si>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</si>
  <si>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</si>
  <si>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</si>
  <si>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</si>
  <si>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</si>
  <si>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</si>
  <si>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</si>
  <si>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</si>
  <si>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</si>
  <si>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</si>
  <si>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</si>
  <si>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</si>
  <si>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</si>
  <si>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</si>
  <si>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</si>
  <si>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</si>
  <si>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</si>
  <si>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</si>
  <si>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</si>
  <si>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</si>
  <si>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</si>
  <si>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</si>
  <si>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</si>
  <si>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</si>
  <si>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</si>
  <si>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</si>
  <si>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</si>
  <si>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</si>
  <si>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</si>
  <si>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</si>
  <si>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</si>
  <si>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</si>
  <si>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</si>
  <si>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</si>
  <si>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</si>
  <si>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</si>
  <si>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</si>
  <si>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</si>
  <si>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</si>
  <si>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</si>
  <si>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</si>
  <si>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</si>
  <si>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</si>
  <si>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</si>
  <si>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</si>
  <si>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</si>
  <si>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</si>
  <si>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</si>
  <si>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</si>
  <si>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</si>
  <si>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</si>
  <si>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</si>
  <si>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</si>
  <si>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</si>
  <si>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</si>
  <si>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</si>
  <si>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</si>
  <si>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</si>
  <si>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</si>
  <si>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</si>
  <si>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</si>
  <si>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</si>
  <si>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</si>
  <si>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</si>
  <si>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</si>
  <si>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</si>
  <si>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</si>
  <si>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</si>
  <si>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</si>
  <si>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</si>
  <si>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</si>
  <si>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</si>
  <si>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</si>
  <si>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</si>
  <si>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</si>
  <si>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</si>
  <si>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</si>
  <si>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</si>
  <si>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</si>
  <si>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</si>
  <si>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</si>
  <si>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</si>
  <si>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</si>
  <si>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</si>
  <si>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</si>
  <si>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</si>
  <si>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</si>
  <si>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</si>
  <si>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</si>
  <si>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</si>
  <si>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</si>
  <si>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</si>
  <si>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</si>
  <si>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</si>
  <si>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</si>
  <si>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</si>
  <si>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</si>
  <si>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</si>
  <si>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</si>
  <si>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</si>
  <si>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</si>
  <si>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</si>
  <si>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</si>
  <si>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</si>
  <si>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</si>
  <si>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</si>
  <si>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</si>
  <si>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</si>
  <si>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</si>
  <si>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</si>
  <si>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</si>
  <si>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</si>
  <si>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</si>
  <si>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</si>
  <si>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</si>
  <si>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</si>
  <si>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</si>
  <si>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</si>
  <si>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</si>
  <si>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</si>
  <si>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</si>
  <si>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</si>
  <si>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</si>
  <si>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</si>
  <si>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</si>
  <si>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</si>
  <si>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</si>
  <si>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</si>
  <si>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</si>
  <si>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</si>
  <si>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</si>
  <si>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</si>
  <si>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</si>
  <si>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</si>
  <si>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</si>
  <si>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</si>
  <si>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</si>
  <si>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</si>
  <si>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</si>
  <si>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</si>
  <si>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</si>
  <si>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</si>
  <si>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</si>
  <si>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</si>
  <si>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</si>
  <si>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</si>
  <si>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</si>
  <si>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</si>
  <si>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</si>
  <si>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</si>
  <si>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</si>
  <si>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</si>
  <si>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</si>
  <si>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</si>
  <si>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</si>
  <si>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</si>
  <si>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</si>
  <si>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</si>
  <si>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</si>
  <si>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</si>
  <si>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</si>
  <si>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</si>
  <si>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</si>
  <si>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</si>
  <si>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</si>
  <si>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</si>
  <si>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</si>
  <si>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</si>
  <si>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</si>
  <si>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</si>
  <si>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</si>
  <si>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</si>
  <si>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</si>
  <si>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</si>
  <si>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</si>
  <si>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</si>
  <si>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</si>
  <si>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</si>
  <si>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</si>
  <si>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</si>
  <si>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</si>
  <si>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</si>
  <si>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</si>
  <si>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</si>
  <si>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</si>
  <si>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</si>
  <si>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</si>
  <si>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</si>
  <si>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</si>
  <si>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</si>
  <si>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</si>
  <si>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</si>
  <si>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</si>
  <si>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</si>
  <si>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</si>
  <si>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</si>
  <si>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</si>
  <si>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</si>
  <si>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</si>
  <si>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</si>
  <si>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</si>
  <si>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</si>
  <si>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</si>
  <si>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</si>
  <si>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</si>
  <si>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</si>
  <si>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</si>
  <si>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</si>
  <si>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</si>
  <si>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</si>
  <si>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</si>
  <si>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</si>
  <si>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</si>
  <si>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</si>
  <si>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</si>
  <si>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</si>
  <si>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</si>
  <si>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</si>
  <si>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</si>
  <si>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</si>
  <si>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</si>
  <si>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</si>
  <si>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</si>
  <si>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</si>
  <si>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</si>
  <si>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</si>
  <si>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</si>
  <si>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</si>
  <si>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</si>
  <si>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</si>
  <si>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</si>
  <si>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</si>
  <si>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</si>
  <si>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</si>
  <si>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</si>
  <si>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</si>
  <si>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</si>
  <si>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</si>
  <si>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</si>
  <si>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</si>
  <si>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</si>
  <si>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</si>
  <si>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</si>
  <si>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</si>
  <si>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</si>
  <si>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</si>
  <si>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</si>
  <si>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</si>
  <si>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</si>
  <si>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</si>
  <si>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</si>
  <si>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</si>
  <si>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</si>
  <si>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</si>
  <si>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</si>
  <si>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</si>
  <si>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</si>
  <si>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</si>
  <si>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</si>
  <si>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</si>
  <si>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</si>
  <si>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</si>
  <si>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</si>
  <si>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</si>
  <si>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</si>
  <si>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</si>
  <si>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</si>
  <si>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</si>
  <si>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</si>
  <si>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</si>
  <si>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</si>
  <si>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</si>
  <si>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</si>
  <si>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</si>
  <si>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</si>
  <si>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</si>
  <si>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</si>
  <si>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</si>
  <si>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</si>
  <si>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</si>
  <si>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</si>
  <si>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</si>
  <si>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</si>
  <si>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</si>
  <si>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</si>
  <si>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</si>
  <si>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</si>
  <si>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</si>
  <si>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</si>
  <si>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</si>
  <si>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</si>
  <si>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</si>
  <si>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</si>
  <si>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</si>
  <si>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</si>
  <si>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</si>
  <si>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</si>
  <si>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</si>
  <si>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</si>
  <si>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</si>
  <si>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</si>
  <si>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</si>
  <si>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</si>
  <si>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</si>
  <si>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</si>
  <si>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</si>
  <si>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</si>
  <si>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</si>
  <si>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</si>
  <si>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</si>
  <si>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</si>
  <si>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</si>
  <si>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</si>
  <si>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</si>
  <si>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</si>
  <si>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</si>
  <si>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</si>
  <si>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</si>
  <si>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</si>
  <si>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</si>
  <si>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</si>
  <si>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</si>
  <si>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</si>
  <si>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</si>
  <si>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</si>
  <si>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</si>
  <si>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</si>
  <si>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</si>
  <si>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</si>
  <si>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</si>
  <si>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</si>
  <si>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</si>
  <si>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</si>
  <si>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</si>
  <si>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</si>
  <si>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</si>
  <si>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</si>
  <si>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</si>
  <si>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</si>
  <si>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</si>
  <si>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</si>
  <si>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</si>
  <si>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</si>
  <si>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</si>
  <si>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</si>
  <si>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</si>
  <si>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</si>
  <si>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</si>
  <si>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</si>
  <si>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</si>
  <si>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</si>
  <si>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</si>
  <si>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</si>
  <si>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</si>
  <si>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</si>
  <si>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</si>
  <si>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</si>
  <si>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</si>
  <si>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</si>
  <si>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</si>
  <si>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</si>
  <si>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</si>
  <si>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</si>
  <si>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</si>
  <si>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</si>
  <si>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</si>
  <si>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</si>
  <si>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</si>
  <si>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</si>
  <si>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</si>
  <si>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</si>
  <si>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</si>
  <si>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</si>
  <si>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</si>
  <si>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</si>
  <si>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</si>
  <si>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</si>
  <si>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</si>
  <si>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</si>
  <si>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</si>
  <si>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</si>
  <si>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</si>
  <si>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</si>
  <si>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</si>
  <si>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</si>
  <si>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</si>
  <si>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</si>
  <si>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</si>
  <si>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</si>
  <si>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</si>
  <si>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</si>
  <si>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</si>
  <si>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</si>
  <si>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</si>
  <si>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</si>
  <si>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</si>
  <si>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</si>
  <si>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</si>
  <si>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</si>
  <si>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</si>
  <si>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</si>
  <si>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</si>
  <si>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</si>
  <si>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</si>
  <si>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</si>
  <si>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</si>
  <si>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</si>
  <si>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</si>
  <si>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</si>
  <si>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</si>
  <si>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</si>
  <si>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</si>
  <si>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</si>
  <si>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</si>
  <si>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</si>
  <si>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</si>
  <si>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</si>
  <si>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</si>
  <si>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</si>
  <si>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</si>
  <si>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</si>
  <si>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</si>
  <si>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</si>
  <si>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</si>
  <si>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</si>
  <si>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</si>
  <si>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</si>
  <si>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</si>
  <si>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</si>
  <si>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</si>
  <si>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</si>
  <si>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</si>
  <si>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</si>
  <si>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</si>
  <si>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</si>
  <si>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</si>
  <si>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</si>
  <si>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</si>
  <si>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</si>
  <si>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</si>
  <si>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</si>
  <si>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</si>
  <si>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</si>
  <si>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</si>
  <si>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</si>
  <si>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</si>
  <si>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</si>
  <si>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</si>
  <si>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</si>
  <si>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</si>
  <si>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</si>
  <si>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</si>
  <si>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</si>
  <si>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</si>
  <si>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</si>
  <si>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</si>
  <si>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</si>
  <si>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</si>
  <si>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</si>
  <si>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</si>
  <si>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</si>
  <si>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</si>
  <si>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</si>
  <si>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</si>
  <si>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</si>
  <si>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</si>
  <si>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</si>
  <si>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</si>
  <si>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</si>
  <si>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</si>
  <si>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</si>
  <si>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</si>
  <si>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</si>
  <si>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</si>
  <si>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</si>
  <si>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</si>
  <si>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</si>
  <si>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</si>
  <si>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</si>
  <si>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</si>
  <si>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</si>
  <si>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</si>
  <si>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</si>
  <si>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</si>
  <si>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</si>
  <si>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</si>
  <si>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</si>
  <si>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</si>
  <si>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</si>
  <si>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</si>
  <si>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</si>
  <si>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</si>
  <si>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</si>
  <si>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</si>
  <si>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</si>
  <si>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</si>
  <si>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</si>
  <si>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</si>
  <si>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</si>
  <si>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</si>
  <si>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</si>
  <si>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</si>
  <si>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</si>
  <si>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</si>
  <si>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</si>
  <si>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</si>
  <si>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</si>
  <si>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</si>
  <si>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</si>
  <si>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</si>
  <si>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</si>
  <si>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</si>
  <si>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</si>
  <si>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</si>
  <si>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</si>
  <si>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</si>
  <si>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</si>
  <si>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</si>
  <si>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</si>
  <si>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</si>
  <si>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</si>
  <si>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</si>
  <si>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</si>
  <si>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</si>
  <si>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</si>
  <si>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</si>
  <si>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</si>
  <si>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</si>
  <si>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</si>
  <si>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</si>
  <si>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</si>
  <si>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</si>
  <si>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</si>
  <si>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</si>
  <si>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</si>
  <si>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</si>
  <si>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</si>
  <si>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</si>
  <si>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</si>
  <si>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</si>
  <si>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</si>
  <si>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</si>
  <si>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</si>
  <si>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</si>
  <si>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</si>
  <si>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</si>
  <si>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</si>
  <si>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</si>
  <si>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</si>
  <si>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</si>
  <si>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</si>
  <si>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</si>
  <si>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</si>
  <si>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</si>
  <si>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</si>
  <si>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</si>
  <si>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</si>
  <si>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</si>
  <si>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</si>
  <si>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</si>
  <si>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</si>
  <si>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</si>
  <si>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</si>
  <si>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</si>
  <si>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</si>
  <si>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</si>
  <si>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</si>
  <si>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</si>
  <si>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</si>
  <si>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</si>
  <si>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</si>
  <si>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</si>
  <si>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</si>
  <si>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</si>
  <si>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</si>
  <si>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</si>
  <si>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</si>
  <si>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</si>
  <si>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</si>
  <si>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</si>
  <si>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</si>
  <si>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</si>
  <si>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</si>
  <si>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</si>
  <si>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</si>
  <si>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</si>
  <si>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</si>
  <si>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</si>
  <si>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</si>
  <si>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</si>
  <si>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</si>
  <si>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</si>
  <si>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</si>
  <si>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</si>
  <si>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</si>
  <si>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</si>
  <si>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</si>
  <si>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</si>
  <si>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</si>
  <si>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</si>
  <si>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</si>
  <si>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</si>
  <si>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</si>
  <si>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</si>
  <si>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</si>
  <si>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</si>
  <si>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</si>
  <si>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</si>
  <si>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</si>
  <si>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</si>
  <si>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</si>
  <si>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</si>
  <si>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</si>
  <si>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</si>
  <si>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</si>
  <si>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</si>
  <si>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</si>
  <si>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</si>
  <si>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</si>
  <si>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</si>
  <si>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</si>
  <si>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</si>
  <si>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</si>
  <si>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</si>
  <si>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</si>
  <si>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</si>
  <si>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</si>
  <si>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</si>
  <si>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</si>
  <si>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</si>
  <si>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</si>
  <si>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</si>
  <si>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</si>
  <si>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</si>
  <si>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</si>
  <si>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</si>
  <si>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</si>
  <si>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</si>
  <si>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</si>
  <si>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</si>
  <si>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</si>
  <si>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</si>
  <si>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</si>
  <si>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</si>
  <si>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</si>
  <si>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</si>
  <si>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</si>
  <si>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</si>
  <si>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</si>
  <si>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</si>
  <si>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</si>
  <si>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</si>
  <si>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</si>
  <si>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</si>
  <si>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</si>
  <si>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</si>
  <si>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</si>
  <si>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</si>
  <si>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</si>
  <si>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</si>
  <si>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</si>
  <si>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</si>
  <si>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</si>
  <si>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</si>
  <si>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</si>
  <si>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</si>
  <si>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</si>
  <si>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</si>
  <si>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</si>
  <si>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</si>
  <si>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</si>
  <si>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</si>
  <si>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</si>
  <si>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</si>
  <si>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</si>
  <si>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</si>
  <si>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</si>
  <si>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</si>
  <si>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</si>
  <si>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</si>
  <si>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</si>
  <si>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</si>
  <si>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</si>
  <si>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</si>
  <si>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</si>
  <si>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</si>
  <si>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</si>
  <si>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</si>
  <si>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</si>
  <si>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</si>
  <si>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</si>
  <si>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</si>
  <si>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</si>
  <si>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</si>
  <si>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</si>
  <si>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</si>
  <si>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</si>
  <si>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</si>
  <si>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</si>
  <si>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</si>
  <si>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</si>
  <si>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</si>
  <si>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</si>
  <si>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</si>
  <si>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</si>
  <si>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</si>
  <si>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</si>
  <si>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</si>
  <si>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</si>
  <si>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</si>
  <si>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</si>
  <si>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</si>
  <si>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</si>
  <si>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</si>
  <si>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</si>
  <si>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</si>
  <si>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</si>
  <si>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</si>
  <si>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</si>
  <si>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</si>
  <si>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</si>
  <si>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</si>
  <si>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</si>
  <si>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</si>
  <si>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</si>
  <si>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</si>
  <si>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</si>
  <si>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</si>
  <si>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</si>
  <si>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</si>
  <si>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</si>
  <si>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</si>
  <si>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</si>
  <si>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</si>
  <si>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</si>
  <si>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</si>
  <si>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</si>
  <si>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</si>
  <si>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</si>
  <si>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</si>
  <si>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</si>
  <si>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</si>
  <si>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</si>
  <si>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</si>
  <si>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</si>
  <si>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</si>
  <si>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</si>
  <si>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</si>
  <si>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</si>
  <si>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</si>
  <si>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</si>
  <si>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</si>
  <si>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</si>
  <si>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</si>
  <si>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</si>
  <si>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</si>
  <si>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</si>
  <si>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</si>
  <si>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</si>
  <si>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</si>
  <si>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</si>
  <si>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</si>
  <si>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</si>
  <si>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</si>
  <si>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</si>
  <si>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</si>
  <si>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</si>
  <si>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</si>
  <si>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</si>
  <si>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</si>
  <si>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</si>
  <si>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</si>
  <si>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</si>
  <si>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</si>
  <si>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</si>
  <si>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</si>
  <si>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</si>
  <si>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</si>
  <si>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</si>
  <si>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</si>
  <si>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</si>
  <si>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</si>
  <si>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</si>
  <si>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</si>
  <si>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</si>
  <si>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</si>
  <si>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</si>
  <si>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</si>
  <si>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</si>
  <si>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</si>
  <si>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</si>
  <si>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</si>
  <si>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</si>
  <si>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</si>
  <si>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</si>
  <si>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</si>
  <si>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</si>
  <si>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</si>
  <si>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</si>
  <si>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</si>
  <si>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</si>
  <si>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</si>
  <si>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</si>
  <si>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</si>
  <si>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</si>
  <si>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</si>
  <si>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</si>
  <si>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</si>
  <si>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</si>
  <si>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</si>
  <si>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</si>
  <si>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</si>
  <si>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</si>
  <si>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</si>
  <si>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</si>
  <si>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</si>
  <si>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</si>
  <si>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</si>
  <si>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</si>
  <si>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</si>
  <si>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</si>
  <si>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</si>
  <si>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</si>
  <si>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</si>
  <si>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</si>
  <si>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</si>
  <si>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</si>
  <si>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</si>
  <si>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</si>
  <si>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</si>
  <si>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</si>
  <si>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</si>
  <si>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</si>
  <si>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</si>
  <si>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</si>
  <si>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</si>
  <si>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</si>
  <si>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</si>
  <si>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</si>
  <si>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</si>
  <si>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</si>
  <si>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</si>
  <si>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</si>
  <si>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</si>
  <si>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</si>
  <si>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</si>
  <si>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</si>
  <si>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</si>
  <si>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</si>
  <si>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</si>
  <si>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</si>
  <si>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</si>
  <si>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</si>
  <si>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</si>
  <si>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</si>
  <si>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</si>
  <si>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</si>
  <si>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</si>
  <si>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</si>
  <si>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</si>
  <si>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</si>
  <si>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</si>
  <si>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</si>
  <si>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</si>
  <si>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</si>
  <si>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</si>
  <si>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</si>
  <si>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</si>
  <si>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</si>
  <si>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</si>
  <si>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</si>
  <si>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</si>
  <si>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</si>
  <si>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</si>
  <si>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</si>
  <si>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</si>
  <si>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</si>
  <si>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</si>
  <si>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</si>
  <si>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</si>
  <si>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</si>
  <si>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</si>
  <si>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</si>
  <si>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</si>
  <si>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</si>
  <si>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</si>
  <si>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</si>
  <si>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</si>
  <si>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</si>
  <si>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</si>
  <si>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</si>
  <si>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</si>
  <si>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</si>
  <si>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</si>
  <si>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</si>
  <si>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</si>
  <si>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</si>
  <si>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</si>
  <si>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</si>
  <si>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</si>
  <si>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</si>
  <si>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</si>
  <si>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</si>
  <si>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</si>
  <si>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</si>
  <si>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</si>
  <si>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</si>
  <si>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</si>
  <si>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</si>
  <si>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</si>
  <si>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</si>
  <si>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</si>
  <si>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</si>
  <si>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</si>
  <si>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</si>
  <si>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</si>
  <si>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</si>
  <si>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</si>
  <si>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</si>
  <si>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</si>
  <si>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</si>
  <si>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</si>
  <si>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</si>
  <si>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</si>
  <si>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</si>
  <si>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</si>
  <si>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</si>
  <si>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</si>
  <si>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</si>
  <si>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</si>
  <si>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</si>
  <si>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</si>
  <si>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</si>
  <si>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</si>
  <si>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</si>
  <si>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</si>
  <si>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</si>
  <si>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</si>
  <si>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</si>
  <si>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</si>
  <si>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</si>
  <si>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</si>
  <si>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</si>
  <si>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</si>
  <si>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</si>
  <si>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</si>
  <si>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</si>
  <si>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</si>
  <si>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</si>
  <si>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</si>
  <si>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</si>
  <si>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</si>
  <si>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</si>
  <si>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</si>
  <si>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</si>
  <si>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</si>
  <si>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</si>
  <si>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</si>
  <si>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</si>
  <si>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</si>
  <si>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</si>
  <si>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</si>
  <si>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</si>
  <si>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</si>
  <si>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</si>
  <si>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</si>
  <si>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</si>
  <si>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</si>
  <si>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</si>
  <si>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</si>
  <si>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</si>
  <si>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</si>
  <si>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</si>
  <si>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</si>
  <si>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</si>
  <si>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</si>
  <si>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</si>
  <si>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</si>
  <si>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</si>
  <si>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</si>
  <si>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</si>
  <si>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</si>
  <si>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</si>
  <si>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</si>
  <si>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</si>
  <si>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</si>
  <si>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</si>
  <si>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</si>
  <si>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</si>
  <si>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</si>
  <si>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</si>
  <si>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</si>
  <si>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</si>
  <si>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</si>
  <si>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</si>
  <si>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</si>
  <si>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</si>
  <si>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</si>
  <si>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</si>
  <si>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</si>
  <si>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</si>
  <si>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</si>
  <si>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</si>
  <si>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</si>
  <si>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</si>
  <si>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</si>
  <si>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</si>
  <si>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</si>
  <si>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</si>
  <si>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</si>
  <si>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</si>
  <si>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</si>
  <si>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</si>
  <si>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</si>
  <si>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</si>
  <si>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</si>
  <si>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</si>
  <si>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</si>
  <si>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</si>
  <si>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</si>
  <si>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</si>
  <si>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</si>
  <si>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</si>
  <si>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</si>
  <si>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</si>
  <si>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</si>
  <si>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</si>
  <si>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</si>
  <si>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</si>
  <si>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</si>
  <si>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</si>
  <si>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</si>
  <si>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</si>
  <si>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</si>
  <si>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</si>
  <si>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</si>
  <si>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</si>
  <si>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</si>
  <si>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</si>
  <si>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</si>
  <si>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</si>
  <si>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</si>
  <si>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</si>
  <si>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</si>
  <si>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</si>
  <si>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</si>
  <si>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</si>
  <si>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</si>
  <si>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</si>
  <si>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</si>
  <si>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</si>
  <si>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</si>
  <si>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</si>
  <si>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</si>
  <si>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</si>
  <si>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</si>
  <si>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</si>
  <si>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</si>
  <si>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</si>
  <si>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</si>
  <si>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</si>
  <si>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</si>
  <si>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</si>
  <si>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</si>
  <si>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</si>
  <si>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</si>
  <si>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</si>
  <si>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</si>
  <si>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</si>
  <si>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</si>
  <si>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</si>
  <si>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</si>
  <si>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</si>
  <si>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</si>
  <si>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</si>
  <si>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</si>
  <si>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</si>
  <si>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</si>
  <si>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</si>
  <si>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</si>
  <si>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</si>
  <si>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</si>
  <si>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</si>
  <si>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</si>
  <si>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</si>
  <si>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</si>
  <si>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</si>
  <si>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</si>
  <si>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</si>
  <si>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</si>
  <si>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</si>
  <si>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</si>
  <si>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</si>
  <si>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</si>
  <si>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</si>
  <si>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</si>
  <si>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</si>
  <si>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</si>
  <si>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</si>
  <si>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</si>
  <si>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</si>
  <si>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</si>
  <si>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</si>
  <si>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</si>
  <si>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</si>
  <si>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</si>
  <si>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</si>
  <si>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</si>
  <si>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</si>
  <si>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</si>
  <si>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</si>
  <si>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</si>
  <si>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</si>
  <si>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</si>
  <si>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</si>
  <si>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</si>
  <si>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</si>
  <si>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</si>
  <si>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</si>
  <si>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</si>
  <si>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</si>
  <si>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</si>
  <si>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</si>
  <si>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</si>
  <si>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</si>
  <si>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</si>
  <si>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</si>
  <si>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</si>
  <si>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</si>
  <si>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</si>
  <si>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</si>
  <si>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</si>
  <si>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</si>
  <si>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</si>
  <si>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</si>
  <si>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</si>
  <si>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</si>
  <si>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</si>
  <si>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</si>
  <si>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</si>
  <si>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</si>
  <si>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</si>
  <si>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</si>
  <si>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</si>
  <si>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</si>
  <si>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</si>
  <si>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</si>
  <si>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</si>
  <si>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</si>
  <si>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</si>
  <si>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</si>
  <si>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</si>
  <si>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</si>
  <si>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</si>
  <si>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</si>
  <si>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</si>
  <si>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</si>
  <si>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</si>
  <si>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</si>
  <si>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</si>
  <si>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</si>
  <si>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</si>
  <si>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</si>
  <si>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</si>
  <si>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</si>
  <si>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</si>
  <si>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</si>
  <si>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</si>
  <si>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</si>
  <si>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</si>
  <si>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</si>
  <si>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</si>
  <si>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</si>
  <si>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</si>
  <si>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</si>
  <si>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</si>
  <si>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</si>
  <si>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</si>
  <si>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</si>
  <si>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</si>
  <si>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</si>
  <si>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</si>
  <si>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</si>
  <si>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</si>
  <si>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</si>
  <si>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</si>
  <si>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</si>
  <si>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</si>
  <si>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</si>
  <si>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</si>
  <si>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</si>
  <si>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</si>
  <si>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</si>
  <si>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</si>
  <si>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</si>
  <si>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</si>
  <si>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</si>
  <si>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</si>
  <si>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</si>
  <si>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</si>
  <si>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</si>
  <si>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</si>
  <si>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</si>
  <si>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</si>
  <si>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</si>
  <si>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</si>
  <si>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</si>
  <si>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</si>
  <si>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</si>
  <si>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</si>
  <si>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</si>
  <si>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</si>
  <si>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</si>
  <si>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</si>
  <si>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</si>
  <si>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</si>
  <si>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</si>
  <si>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</si>
  <si>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</si>
  <si>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</si>
  <si>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</si>
  <si>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</si>
  <si>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</si>
  <si>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</si>
  <si>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</si>
  <si>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</si>
  <si>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</si>
  <si>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</si>
  <si>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</si>
  <si>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</si>
  <si>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</si>
  <si>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</si>
  <si>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</si>
  <si>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</si>
  <si>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</si>
  <si>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</si>
  <si>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</si>
  <si>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</si>
  <si>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</si>
  <si>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</si>
  <si>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</si>
  <si>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</si>
  <si>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</si>
  <si>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</si>
  <si>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</si>
  <si>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</si>
  <si>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</si>
  <si>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</si>
  <si>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</si>
  <si>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</si>
  <si>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</si>
  <si>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</si>
  <si>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</si>
  <si>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</si>
  <si>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</si>
  <si>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</si>
  <si>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</si>
  <si>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</si>
  <si>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</si>
  <si>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</si>
  <si>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</si>
  <si>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</si>
  <si>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</si>
  <si>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</si>
  <si>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</si>
  <si>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</si>
  <si>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</si>
  <si>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</si>
  <si>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</si>
  <si>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</si>
  <si>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</si>
  <si>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</si>
  <si>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</si>
  <si>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</si>
  <si>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</si>
  <si>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</si>
  <si>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</si>
  <si>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</si>
  <si>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</si>
  <si>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</si>
  <si>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</si>
  <si>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</si>
  <si>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</si>
  <si>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</si>
  <si>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</si>
  <si>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</si>
  <si>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</si>
  <si>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</si>
  <si>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</si>
  <si>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</si>
  <si>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</si>
  <si>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</si>
  <si>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</si>
  <si>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</si>
  <si>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</si>
  <si>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</si>
  <si>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</si>
  <si>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</si>
  <si>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</si>
  <si>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</si>
  <si>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</si>
  <si>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</si>
  <si>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</si>
  <si>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</si>
  <si>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</si>
  <si>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</si>
  <si>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</si>
  <si>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</si>
  <si>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</si>
  <si>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</si>
  <si>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</si>
  <si>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</si>
  <si>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</si>
  <si>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</si>
  <si>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</si>
  <si>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</si>
  <si>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</si>
  <si>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</si>
  <si>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</si>
  <si>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</si>
  <si>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</si>
  <si>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</si>
  <si>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</si>
  <si>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</si>
  <si>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</si>
  <si>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</si>
  <si>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</si>
  <si>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</si>
  <si>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</si>
  <si>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</si>
  <si>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</si>
  <si>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</si>
  <si>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</si>
  <si>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</si>
  <si>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</si>
  <si>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</si>
  <si>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</si>
  <si>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</si>
  <si>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</si>
  <si>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</si>
  <si>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</si>
  <si>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</si>
  <si>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</si>
  <si>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</si>
  <si>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</si>
  <si>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</si>
  <si>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</si>
  <si>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</si>
  <si>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</si>
  <si>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</si>
  <si>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</si>
  <si>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</si>
  <si>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</si>
  <si>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</si>
  <si>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</si>
  <si>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</si>
  <si>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</si>
  <si>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</si>
  <si>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</si>
  <si>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</si>
  <si>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</si>
  <si>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</si>
  <si>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</si>
  <si>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</si>
  <si>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</si>
  <si>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</si>
  <si>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</si>
  <si>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</si>
  <si>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</si>
  <si>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</si>
  <si>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</si>
  <si>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</si>
  <si>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</si>
  <si>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</si>
  <si>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</si>
  <si>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</si>
  <si>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</si>
  <si>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</si>
  <si>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</si>
  <si>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</si>
  <si>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</si>
  <si>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</si>
  <si>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</si>
  <si>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</si>
  <si>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</si>
  <si>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</si>
  <si>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</si>
  <si>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</si>
  <si>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</si>
  <si>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</si>
  <si>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</si>
  <si>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</si>
  <si>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</si>
  <si>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</si>
  <si>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</si>
  <si>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</si>
  <si>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</si>
  <si>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</si>
  <si>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</si>
  <si>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</si>
  <si>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</si>
  <si>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</si>
  <si>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</si>
  <si>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</si>
  <si>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</si>
  <si>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</si>
  <si>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</si>
  <si>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</si>
  <si>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</si>
  <si>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</si>
  <si>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</si>
  <si>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</si>
  <si>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</si>
  <si>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</si>
  <si>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</si>
  <si>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</si>
  <si>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</si>
  <si>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</si>
  <si>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</si>
  <si>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</si>
  <si>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</si>
  <si>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</si>
  <si>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</si>
  <si>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</si>
  <si>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</si>
  <si>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</si>
  <si>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</si>
  <si>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</si>
  <si>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</si>
  <si>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</si>
  <si>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</si>
  <si>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</si>
  <si>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</si>
  <si>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</si>
  <si>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</si>
  <si>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</si>
  <si>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</si>
  <si>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</si>
  <si>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</si>
  <si>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</si>
  <si>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</si>
  <si>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</si>
  <si>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</si>
  <si>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</si>
  <si>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</si>
  <si>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</si>
  <si>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</si>
  <si>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</si>
  <si>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</si>
  <si>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</si>
  <si>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</si>
  <si>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</si>
  <si>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</si>
  <si>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</si>
  <si>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</si>
  <si>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</si>
  <si>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</si>
  <si>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</si>
  <si>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</si>
  <si>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</si>
  <si>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</si>
  <si>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</si>
  <si>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</si>
  <si>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</si>
  <si>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</si>
  <si>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</si>
  <si>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</si>
  <si>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</si>
  <si>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</si>
  <si>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</si>
  <si>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</si>
  <si>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</si>
  <si>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</si>
  <si>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</si>
  <si>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</si>
  <si>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</si>
  <si>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</si>
  <si>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</si>
  <si>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</si>
  <si>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</si>
  <si>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</si>
  <si>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</si>
  <si>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</si>
  <si>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</si>
  <si>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</si>
  <si>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</si>
  <si>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</si>
  <si>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</si>
  <si>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</si>
  <si>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</si>
  <si>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</si>
  <si>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</si>
  <si>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</si>
  <si>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</si>
  <si>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</si>
  <si>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</si>
  <si>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</si>
  <si>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</si>
  <si>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</si>
  <si>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</si>
  <si>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</si>
  <si>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</si>
  <si>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</si>
  <si>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</si>
  <si>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</si>
  <si>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</si>
  <si>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</si>
  <si>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</si>
  <si>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</si>
  <si>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</si>
  <si>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</si>
  <si>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</si>
  <si>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</si>
  <si>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</si>
  <si>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</si>
  <si>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</si>
  <si>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</si>
  <si>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</si>
  <si>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</si>
  <si>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</si>
  <si>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</si>
  <si>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</si>
  <si>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</si>
  <si>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</si>
  <si>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</si>
  <si>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</si>
  <si>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</si>
  <si>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</si>
  <si>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</si>
  <si>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</si>
  <si>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</si>
  <si>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</si>
  <si>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</si>
  <si>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</si>
  <si>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</si>
  <si>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</si>
  <si>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</si>
  <si>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</si>
  <si>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</si>
  <si>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</si>
  <si>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</si>
  <si>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</si>
  <si>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</si>
  <si>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</si>
  <si>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</si>
  <si>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</si>
  <si>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</si>
  <si>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</si>
  <si>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</si>
  <si>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</si>
  <si>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</si>
  <si>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</si>
  <si>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</si>
  <si>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</si>
  <si>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</si>
  <si>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</si>
  <si>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</si>
  <si>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</si>
  <si>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</si>
  <si>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</si>
  <si>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</si>
  <si>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</si>
  <si>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</si>
  <si>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</si>
  <si>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</si>
  <si>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</si>
  <si>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</si>
  <si>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</si>
  <si>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</si>
  <si>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</si>
  <si>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</si>
  <si>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</si>
  <si>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</si>
  <si>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</si>
  <si>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</si>
  <si>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</si>
  <si>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</si>
  <si>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</si>
  <si>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</si>
  <si>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</si>
  <si>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</si>
  <si>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</si>
  <si>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</si>
  <si>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</si>
  <si>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</si>
  <si>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</si>
  <si>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</si>
  <si>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</si>
  <si>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</si>
  <si>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</si>
  <si>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</si>
  <si>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</si>
  <si>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</si>
  <si>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</si>
  <si>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</si>
  <si>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</si>
  <si>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</si>
  <si>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</si>
  <si>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</si>
  <si>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</si>
  <si>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</si>
  <si>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</si>
  <si>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</si>
  <si>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</si>
  <si>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</si>
  <si>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</si>
  <si>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</si>
  <si>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</si>
  <si>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</si>
  <si>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</si>
  <si>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</si>
  <si>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</si>
  <si>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</si>
  <si>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</si>
  <si>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</si>
  <si>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</si>
  <si>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</si>
  <si>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</si>
  <si>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</si>
  <si>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</si>
  <si>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</si>
  <si>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</si>
  <si>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</si>
  <si>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</si>
  <si>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</si>
  <si>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</si>
  <si>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</si>
  <si>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</si>
  <si>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</si>
  <si>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</si>
  <si>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</si>
  <si>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</si>
  <si>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</si>
  <si>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</si>
  <si>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</si>
  <si>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</si>
  <si>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</si>
  <si>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</si>
  <si>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</si>
  <si>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</si>
  <si>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</si>
  <si>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</si>
  <si>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</si>
  <si>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</si>
  <si>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</si>
  <si>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</si>
  <si>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</si>
  <si>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</si>
  <si>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</si>
  <si>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</si>
  <si>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</si>
  <si>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</si>
  <si>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</si>
  <si>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</si>
  <si>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</si>
  <si>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</si>
  <si>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</si>
  <si>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</si>
  <si>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</si>
  <si>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</si>
  <si>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</si>
  <si>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</si>
  <si>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</si>
  <si>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</si>
  <si>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</si>
  <si>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</si>
  <si>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</si>
  <si>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</si>
  <si>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</si>
  <si>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</si>
  <si>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</si>
  <si>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</si>
  <si>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</si>
  <si>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</si>
  <si>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</si>
  <si>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</si>
  <si>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</si>
  <si>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</si>
  <si>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</si>
  <si>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</si>
  <si>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</si>
  <si>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</si>
  <si>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</si>
  <si>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</si>
  <si>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</si>
  <si>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</si>
  <si>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</si>
  <si>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</si>
  <si>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</si>
  <si>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</si>
  <si>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</si>
  <si>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</si>
  <si>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</si>
  <si>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</si>
  <si>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</si>
  <si>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</si>
  <si>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</si>
  <si>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</si>
  <si>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</si>
  <si>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</si>
  <si>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</si>
  <si>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</si>
  <si>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</si>
  <si>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</si>
  <si>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</si>
  <si>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</si>
  <si>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</si>
  <si>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</si>
  <si>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</si>
  <si>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</si>
  <si>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</si>
  <si>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</si>
  <si>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</si>
  <si>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</si>
  <si>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</si>
  <si>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</si>
  <si>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</si>
  <si>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</si>
  <si>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</si>
  <si>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</si>
  <si>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</si>
  <si>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</si>
  <si>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</si>
  <si>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</si>
  <si>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</si>
  <si>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</si>
  <si>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</si>
  <si>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</si>
  <si>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</si>
  <si>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</si>
  <si>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</si>
  <si>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</si>
  <si>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</si>
  <si>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</si>
  <si>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</si>
  <si>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</si>
  <si>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</si>
  <si>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</si>
  <si>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</si>
  <si>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</si>
  <si>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</si>
  <si>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</si>
  <si>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</si>
  <si>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</si>
  <si>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</si>
  <si>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</si>
  <si>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</si>
  <si>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</si>
  <si>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</si>
  <si>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</si>
  <si>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</si>
  <si>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</si>
  <si>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</si>
  <si>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</si>
  <si>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</si>
  <si>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</si>
  <si>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</si>
  <si>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</si>
  <si>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</si>
  <si>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</si>
  <si>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</si>
  <si>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</si>
  <si>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</si>
  <si>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</si>
  <si>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</si>
  <si>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</si>
  <si>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</si>
  <si>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</si>
  <si>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</si>
  <si>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</si>
  <si>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</si>
  <si>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</si>
  <si>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</si>
  <si>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</si>
  <si>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</si>
  <si>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</si>
  <si>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</si>
  <si>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</si>
  <si>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</si>
  <si>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</si>
  <si>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</si>
  <si>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</si>
  <si>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</si>
  <si>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</si>
  <si>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</si>
  <si>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</si>
  <si>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</si>
  <si>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</si>
  <si>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</si>
  <si>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</si>
  <si>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</si>
  <si>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</si>
  <si>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</si>
  <si>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</si>
  <si>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</si>
  <si>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</si>
  <si>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</si>
  <si>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</si>
  <si>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</si>
  <si>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</si>
  <si>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</si>
  <si>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</si>
  <si>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</si>
  <si>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</si>
  <si>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</si>
  <si>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</si>
  <si>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</si>
  <si>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</si>
  <si>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</si>
  <si>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</si>
  <si>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</si>
  <si>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</si>
  <si>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</si>
  <si>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</si>
  <si>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</si>
  <si>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</si>
  <si>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</si>
  <si>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</si>
  <si>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</si>
  <si>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</si>
  <si>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</si>
  <si>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</si>
  <si>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</si>
  <si>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</si>
  <si>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</si>
  <si>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</si>
  <si>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</si>
  <si>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</si>
  <si>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</si>
  <si>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</si>
  <si>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</si>
  <si>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</si>
  <si>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</si>
  <si>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</si>
  <si>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</si>
  <si>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</si>
  <si>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</si>
  <si>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</si>
  <si>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</si>
  <si>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</si>
  <si>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</si>
  <si>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</si>
  <si>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</si>
  <si>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</si>
  <si>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</si>
  <si>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</si>
  <si>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</si>
  <si>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</si>
  <si>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</si>
  <si>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</si>
  <si>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</si>
  <si>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</si>
  <si>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</si>
  <si>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</si>
  <si>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</si>
  <si>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</si>
  <si>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</si>
  <si>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</si>
  <si>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</si>
  <si>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</si>
  <si>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</si>
  <si>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</si>
  <si>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</si>
  <si>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</si>
  <si>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</si>
  <si>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</si>
  <si>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</si>
  <si>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</si>
  <si>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</si>
  <si>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</si>
  <si>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</si>
  <si>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</si>
  <si>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</si>
  <si>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</si>
  <si>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</si>
  <si>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</si>
  <si>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</si>
  <si>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</si>
  <si>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</si>
  <si>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</si>
  <si>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</si>
  <si>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</si>
  <si>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</si>
  <si>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</si>
  <si>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</si>
  <si>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</si>
  <si>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</si>
  <si>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</si>
  <si>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</si>
  <si>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</si>
  <si>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</si>
  <si>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</si>
  <si>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</si>
  <si>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</si>
  <si>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</si>
  <si>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</si>
  <si>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</si>
  <si>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</si>
  <si>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</si>
  <si>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</si>
  <si>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</si>
  <si>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</si>
  <si>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</si>
  <si>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</si>
  <si>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</si>
  <si>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</si>
  <si>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</si>
  <si>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</si>
  <si>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</si>
  <si>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</si>
  <si>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</si>
  <si>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</si>
  <si>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</si>
  <si>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</si>
  <si>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</si>
  <si>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</si>
  <si>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</si>
  <si>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</si>
  <si>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</si>
  <si>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</si>
  <si>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</si>
  <si>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</si>
  <si>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</si>
  <si>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</si>
  <si>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</si>
  <si>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</si>
  <si>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</si>
  <si>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</si>
  <si>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</si>
  <si>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</si>
  <si>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</si>
  <si>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</si>
  <si>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</si>
  <si>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</si>
  <si>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</si>
  <si>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</si>
  <si>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</si>
  <si>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</si>
  <si>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</si>
  <si>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</si>
  <si>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</si>
  <si>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</si>
  <si>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</si>
  <si>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</si>
  <si>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</si>
  <si>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</si>
  <si>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</si>
  <si>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</si>
  <si>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</si>
  <si>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</si>
  <si>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</si>
  <si>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</si>
  <si>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</si>
  <si>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</si>
  <si>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</si>
  <si>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</si>
  <si>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</si>
  <si>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</si>
  <si>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</si>
  <si>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</si>
  <si>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</si>
  <si>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</si>
  <si>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</si>
  <si>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</si>
  <si>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</si>
  <si>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</si>
  <si>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</si>
  <si>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</si>
  <si>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</si>
  <si>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</si>
  <si>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</si>
  <si>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</si>
  <si>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</si>
  <si>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</si>
  <si>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</si>
  <si>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</si>
  <si>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</si>
  <si>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</si>
  <si>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</si>
  <si>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</si>
  <si>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</si>
  <si>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</si>
  <si>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</si>
  <si>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</si>
  <si>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</si>
  <si>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</si>
  <si>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</si>
  <si>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</si>
  <si>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</si>
  <si>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</si>
  <si>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</si>
  <si>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</si>
  <si>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</si>
  <si>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</si>
  <si>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</si>
  <si>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</si>
  <si>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</si>
  <si>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</si>
  <si>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</si>
  <si>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</si>
  <si>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</si>
  <si>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</si>
  <si>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</si>
  <si>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</si>
  <si>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</si>
  <si>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</si>
  <si>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</si>
  <si>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</si>
  <si>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</si>
  <si>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</si>
  <si>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</si>
  <si>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</si>
  <si>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</si>
  <si>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</si>
  <si>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</si>
  <si>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</si>
  <si>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</si>
  <si>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</si>
  <si>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</si>
  <si>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</si>
  <si>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</si>
  <si>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</si>
  <si>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</si>
  <si>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</si>
  <si>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</si>
  <si>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</si>
  <si>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</si>
  <si>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</si>
  <si>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</si>
  <si>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</si>
  <si>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</si>
  <si>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</si>
  <si>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</si>
  <si>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</si>
  <si>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</si>
  <si>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</si>
  <si>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</si>
  <si>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</si>
  <si>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</si>
  <si>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</si>
  <si>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</si>
  <si>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</si>
  <si>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</si>
  <si>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</si>
  <si>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</si>
  <si>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</si>
  <si>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</si>
  <si>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</si>
  <si>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</si>
  <si>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</si>
  <si>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</si>
  <si>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</si>
  <si>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</si>
  <si>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</si>
  <si>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</si>
  <si>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</si>
  <si>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</si>
  <si>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</si>
  <si>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</si>
  <si>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</si>
  <si>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</si>
  <si>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</si>
  <si>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</si>
  <si>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</si>
  <si>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</si>
  <si>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</si>
  <si>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</si>
  <si>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</si>
  <si>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</si>
  <si>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</si>
  <si>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</si>
  <si>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</si>
  <si>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</si>
  <si>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</si>
  <si>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</si>
  <si>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</si>
  <si>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</si>
  <si>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</si>
  <si>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</si>
  <si>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</si>
  <si>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</si>
  <si>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</si>
  <si>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</si>
  <si>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</si>
  <si>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</si>
  <si>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</si>
  <si>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</si>
  <si>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</si>
  <si>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</si>
  <si>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</si>
  <si>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</si>
  <si>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</si>
  <si>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</si>
  <si>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</si>
  <si>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</si>
  <si>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</si>
  <si>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</si>
  <si>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</si>
  <si>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</si>
  <si>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</si>
  <si>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</si>
  <si>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</si>
  <si>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</si>
  <si>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</si>
  <si>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</si>
  <si>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</si>
  <si>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</si>
  <si>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</si>
  <si>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</si>
  <si>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</si>
  <si>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</si>
  <si>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</si>
  <si>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</si>
  <si>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</si>
  <si>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</si>
  <si>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</si>
  <si>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</si>
  <si>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</si>
  <si>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</si>
  <si>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</si>
  <si>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</si>
  <si>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</si>
  <si>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</si>
  <si>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</si>
  <si>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</si>
  <si>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</si>
  <si>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</si>
  <si>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</si>
  <si>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</si>
  <si>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</si>
  <si>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</si>
  <si>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</si>
  <si>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</si>
  <si>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</si>
  <si>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</si>
  <si>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</si>
  <si>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</si>
  <si>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</si>
  <si>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</si>
  <si>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</si>
  <si>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</si>
  <si>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</si>
  <si>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</si>
  <si>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</si>
  <si>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</si>
  <si>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</si>
  <si>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</si>
  <si>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</si>
  <si>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</si>
  <si>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</si>
  <si>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</si>
  <si>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</si>
  <si>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</si>
  <si>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</si>
  <si>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</si>
  <si>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</si>
  <si>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</si>
  <si>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</si>
  <si>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</si>
  <si>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</si>
  <si>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</si>
  <si>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</si>
  <si>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</si>
  <si>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</si>
  <si>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</si>
  <si>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</si>
  <si>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</si>
  <si>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</si>
  <si>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</si>
  <si>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</si>
  <si>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</si>
  <si>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</si>
  <si>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</si>
  <si>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</si>
  <si>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</si>
  <si>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</si>
  <si>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</si>
  <si>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</si>
  <si>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</si>
  <si>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</si>
  <si>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</si>
  <si>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</si>
  <si>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</si>
  <si>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</si>
  <si>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</si>
  <si>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</si>
  <si>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</si>
  <si>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</si>
  <si>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</si>
  <si>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</si>
  <si>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</si>
  <si>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</si>
  <si>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</si>
  <si>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</si>
  <si>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</si>
  <si>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</si>
  <si>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</si>
  <si>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</si>
  <si>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</si>
  <si>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</si>
  <si>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</si>
  <si>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</si>
  <si>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</si>
  <si>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</si>
  <si>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</si>
  <si>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</si>
  <si>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</si>
  <si>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</si>
  <si>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</si>
  <si>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</si>
  <si>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</si>
  <si>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</si>
  <si>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</si>
  <si>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</si>
  <si>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</si>
  <si>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</si>
  <si>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</si>
  <si>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</si>
  <si>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</si>
  <si>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</si>
  <si>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</si>
  <si>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</si>
  <si>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</si>
  <si>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</si>
  <si>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</si>
  <si>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</si>
  <si>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</si>
  <si>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</si>
  <si>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</si>
  <si>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</si>
  <si>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</si>
  <si>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</si>
  <si>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</si>
  <si>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</si>
  <si>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</si>
  <si>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</si>
  <si>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</si>
  <si>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</si>
  <si>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</si>
  <si>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</si>
  <si>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</si>
  <si>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</si>
  <si>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</si>
  <si>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</si>
  <si>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</si>
  <si>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</si>
  <si>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</si>
  <si>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</si>
  <si>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</si>
  <si>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</si>
  <si>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</si>
  <si>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</si>
  <si>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</si>
  <si>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</si>
  <si>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</si>
  <si>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</si>
  <si>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</si>
  <si>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</si>
  <si>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</si>
  <si>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</si>
  <si>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</si>
  <si>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</si>
  <si>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</si>
  <si>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</si>
  <si>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</si>
  <si>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</si>
  <si>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</si>
  <si>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</si>
  <si>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</si>
  <si>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</si>
  <si>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</si>
  <si>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</si>
  <si>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</si>
  <si>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</si>
  <si>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</si>
  <si>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</si>
  <si>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</si>
  <si>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</si>
  <si>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</si>
  <si>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</si>
  <si>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</si>
  <si>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</si>
  <si>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</si>
  <si>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</si>
  <si>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</si>
  <si>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</si>
  <si>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</si>
  <si>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</si>
  <si>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</si>
  <si>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</si>
  <si>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</si>
  <si>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</si>
  <si>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</si>
  <si>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</si>
  <si>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</si>
  <si>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</si>
  <si>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</si>
  <si>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</si>
  <si>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</si>
  <si>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</si>
  <si>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</si>
  <si>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</si>
  <si>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</si>
  <si>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</si>
  <si>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</si>
  <si>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</si>
  <si>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</si>
  <si>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</si>
  <si>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</si>
  <si>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</si>
  <si>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</si>
  <si>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</si>
  <si>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</si>
  <si>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</si>
  <si>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</si>
  <si>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</si>
  <si>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</si>
  <si>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</si>
  <si>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</si>
  <si>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</si>
  <si>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</si>
  <si>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</si>
  <si>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</si>
  <si>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</si>
  <si>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</si>
  <si>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</si>
  <si>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</si>
  <si>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</si>
  <si>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</si>
  <si>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</si>
  <si>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</si>
  <si>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</si>
  <si>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</si>
  <si>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</si>
  <si>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</si>
  <si>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</si>
  <si>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</si>
  <si>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</si>
  <si>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</si>
  <si>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</si>
  <si>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</si>
  <si>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</si>
  <si>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</si>
  <si>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</si>
  <si>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</si>
  <si>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</si>
  <si>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</si>
  <si>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</si>
  <si>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</si>
  <si>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</si>
  <si>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</si>
  <si>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</si>
  <si>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</si>
  <si>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</si>
  <si>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</si>
  <si>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</si>
  <si>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</si>
  <si>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</si>
  <si>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</si>
  <si>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</si>
  <si>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</si>
  <si>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</si>
  <si>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</si>
  <si>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</si>
  <si>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</si>
  <si>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</si>
  <si>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</si>
  <si>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</si>
  <si>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</si>
  <si>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</si>
  <si>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</si>
  <si>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</si>
  <si>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</si>
  <si>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</si>
  <si>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</si>
  <si>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</si>
  <si>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</si>
  <si>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</si>
  <si>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</si>
  <si>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</si>
  <si>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</si>
  <si>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</si>
  <si>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</si>
  <si>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</si>
  <si>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</si>
  <si>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</si>
  <si>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</si>
  <si>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</si>
  <si>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</si>
  <si>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</si>
  <si>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</si>
  <si>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</si>
  <si>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</si>
  <si>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</si>
  <si>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</si>
  <si>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</si>
  <si>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</si>
  <si>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</si>
  <si>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</si>
  <si>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</si>
  <si>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</si>
  <si>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</si>
  <si>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</si>
  <si>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</si>
  <si>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</si>
  <si>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</si>
  <si>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</si>
  <si>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</si>
  <si>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</si>
  <si>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</si>
  <si>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</si>
  <si>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</si>
  <si>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</si>
  <si>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</si>
  <si>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</si>
  <si>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</si>
  <si>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</si>
  <si>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</si>
  <si>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</si>
  <si>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</si>
  <si>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</si>
  <si>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</si>
  <si>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</si>
  <si>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</si>
  <si>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</si>
  <si>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</si>
  <si>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</si>
  <si>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</si>
  <si>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</si>
  <si>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</si>
  <si>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</si>
  <si>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</si>
  <si>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</si>
  <si>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</si>
  <si>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</si>
  <si>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</si>
  <si>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</si>
  <si>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</si>
  <si>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</si>
  <si>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</si>
  <si>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</si>
  <si>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</si>
  <si>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</si>
  <si>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</si>
  <si>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</si>
  <si>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</si>
  <si>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</si>
  <si>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</si>
  <si>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</si>
  <si>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</si>
  <si>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</si>
  <si>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</si>
  <si>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</si>
  <si>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</si>
  <si>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</si>
  <si>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</si>
  <si>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</si>
  <si>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</si>
  <si>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</si>
  <si>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</si>
  <si>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</si>
  <si>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</si>
  <si>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</si>
  <si>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</si>
  <si>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</si>
  <si>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</si>
  <si>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</si>
  <si>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</si>
  <si>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</si>
  <si>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</si>
  <si>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</si>
  <si>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</si>
  <si>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</si>
  <si>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</si>
  <si>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</si>
  <si>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</si>
  <si>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</si>
  <si>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</si>
  <si>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</si>
  <si>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</si>
  <si>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</si>
  <si>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</si>
  <si>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</si>
  <si>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</si>
  <si>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</si>
  <si>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</si>
  <si>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</si>
  <si>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</si>
  <si>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</si>
  <si>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</si>
  <si>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</si>
  <si>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</si>
  <si>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</si>
  <si>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</si>
  <si>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</si>
  <si>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</si>
  <si>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</si>
  <si>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</si>
  <si>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</si>
  <si>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</si>
  <si>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</si>
  <si>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</si>
  <si>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</si>
  <si>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</si>
  <si>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</si>
  <si>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</si>
  <si>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</si>
  <si>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</si>
  <si>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</si>
  <si>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</si>
  <si>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</si>
  <si>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</si>
  <si>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</si>
  <si>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</si>
  <si>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</si>
  <si>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</si>
  <si>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</si>
  <si>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</si>
  <si>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</si>
  <si>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</si>
  <si>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</si>
  <si>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</si>
  <si>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</si>
  <si>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</si>
  <si>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</si>
  <si>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</si>
  <si>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</si>
  <si>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</si>
  <si>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</si>
  <si>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</si>
  <si>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</si>
  <si>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</si>
  <si>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</si>
  <si>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</si>
  <si>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</si>
  <si>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</si>
  <si>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</si>
  <si>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</si>
  <si>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</si>
  <si>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</si>
  <si>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</si>
  <si>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</si>
  <si>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</si>
  <si>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</si>
  <si>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</si>
  <si>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</si>
  <si>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</si>
  <si>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</si>
  <si>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</si>
  <si>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</si>
  <si>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</si>
  <si>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</si>
  <si>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</si>
  <si>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</si>
  <si>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</si>
  <si>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</si>
  <si>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</si>
  <si>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</si>
  <si>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</si>
  <si>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</si>
  <si>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</si>
  <si>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</si>
  <si>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</si>
  <si>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</si>
  <si>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</si>
  <si>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</si>
  <si>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</si>
  <si>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</si>
  <si>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</si>
  <si>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</si>
  <si>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</si>
  <si>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</si>
  <si>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</si>
  <si>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</si>
  <si>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</si>
  <si>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</si>
  <si>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</si>
  <si>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</si>
  <si>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</si>
  <si>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</si>
  <si>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</si>
  <si>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</si>
  <si>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</si>
  <si>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</si>
  <si>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</si>
  <si>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</si>
  <si>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</si>
  <si>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</si>
  <si>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</si>
  <si>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</si>
  <si>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</si>
  <si>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</si>
  <si>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</si>
  <si>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</si>
  <si>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</si>
  <si>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</si>
  <si>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</si>
  <si>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</si>
  <si>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</si>
  <si>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</si>
  <si>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</si>
  <si>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</si>
  <si>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</si>
  <si>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</si>
  <si>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</si>
  <si>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</si>
  <si>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</si>
  <si>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</si>
  <si>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</si>
  <si>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</si>
  <si>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</si>
  <si>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</si>
  <si>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</si>
  <si>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</si>
  <si>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</si>
  <si>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</si>
  <si>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</si>
  <si>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</si>
  <si>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</si>
  <si>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</si>
  <si>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</si>
  <si>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</si>
  <si>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</si>
  <si>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</si>
  <si>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</si>
  <si>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</si>
  <si>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</si>
  <si>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</si>
  <si>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</si>
  <si>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</si>
  <si>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</si>
  <si>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</si>
  <si>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</si>
  <si>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</si>
  <si>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</si>
  <si>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</si>
  <si>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</si>
  <si>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</si>
  <si>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</si>
  <si>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</si>
  <si>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</si>
  <si>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</si>
  <si>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</si>
  <si>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</si>
  <si>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</si>
  <si>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</si>
  <si>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</si>
  <si>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</si>
  <si>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</si>
  <si>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</si>
  <si>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</si>
  <si>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</si>
  <si>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</si>
  <si>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</si>
  <si>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</si>
  <si>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</si>
  <si>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</si>
  <si>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</si>
  <si>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</si>
  <si>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</si>
  <si>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</si>
  <si>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</si>
  <si>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</si>
  <si>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</si>
  <si>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</si>
  <si>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</si>
  <si>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</si>
  <si>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</si>
  <si>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</si>
  <si>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</si>
  <si>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</si>
  <si>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</si>
  <si>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</si>
  <si>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</si>
  <si>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</si>
  <si>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</si>
  <si>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</si>
  <si>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</si>
  <si>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</si>
  <si>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</si>
  <si>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</si>
  <si>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</si>
  <si>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</si>
  <si>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</si>
  <si>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</si>
  <si>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</si>
  <si>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</si>
  <si>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</si>
  <si>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</si>
  <si>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</si>
  <si>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</si>
  <si>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</si>
  <si>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</si>
  <si>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</si>
  <si>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</si>
  <si>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</si>
  <si>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</si>
  <si>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</si>
  <si>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</si>
  <si>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</si>
  <si>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</si>
  <si>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</si>
  <si>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</si>
  <si>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</si>
  <si>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</si>
  <si>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</si>
  <si>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</si>
  <si>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</si>
  <si>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</si>
  <si>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</si>
  <si>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</si>
  <si>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</si>
  <si>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</si>
  <si>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</si>
  <si>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</si>
  <si>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</si>
  <si>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</si>
  <si>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</si>
  <si>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</si>
  <si>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</si>
  <si>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</si>
  <si>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</si>
  <si>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</si>
  <si>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</si>
  <si>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</si>
  <si>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</si>
  <si>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</si>
  <si>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</si>
  <si>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</si>
  <si>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</si>
  <si>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</si>
  <si>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</si>
  <si>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</si>
  <si>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</si>
  <si>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</si>
  <si>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</si>
  <si>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</si>
  <si>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</si>
  <si>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</si>
  <si>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</si>
  <si>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</si>
  <si>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</si>
  <si>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</si>
  <si>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</si>
  <si>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</si>
  <si>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</si>
  <si>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</si>
  <si>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</si>
  <si>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</si>
  <si>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</si>
  <si>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</si>
  <si>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</si>
  <si>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</si>
  <si>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</si>
  <si>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</si>
  <si>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</si>
  <si>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</si>
  <si>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</si>
  <si>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</si>
  <si>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</si>
  <si>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</si>
  <si>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</si>
  <si>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</si>
  <si>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</si>
  <si>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</si>
  <si>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</si>
  <si>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</si>
  <si>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</si>
  <si>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</si>
  <si>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</si>
  <si>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</si>
  <si>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</si>
  <si>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</si>
  <si>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</si>
  <si>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</si>
  <si>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</si>
  <si>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</si>
  <si>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</si>
  <si>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</si>
  <si>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</si>
  <si>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</si>
  <si>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</si>
  <si>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</si>
  <si>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</si>
  <si>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</si>
  <si>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</si>
  <si>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</si>
  <si>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</si>
  <si>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</si>
  <si>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</si>
  <si>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</si>
  <si>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</si>
  <si>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</si>
  <si>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</si>
  <si>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</si>
  <si>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</si>
  <si>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</si>
  <si>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</si>
  <si>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</si>
  <si>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</si>
  <si>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</si>
  <si>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</si>
  <si>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</si>
  <si>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</si>
  <si>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</si>
  <si>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</si>
  <si>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</si>
  <si>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</si>
  <si>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</si>
  <si>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</si>
  <si>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</si>
  <si>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</si>
  <si>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</si>
  <si>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</si>
  <si>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</si>
  <si>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</si>
  <si>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</si>
  <si>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</si>
  <si>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</si>
  <si>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</si>
  <si>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</si>
  <si>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</si>
  <si>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</si>
  <si>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</si>
  <si>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</si>
  <si>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</si>
  <si>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</si>
  <si>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</si>
  <si>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</si>
  <si>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</si>
  <si>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</si>
  <si>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</si>
  <si>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</si>
  <si>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</si>
  <si>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</si>
  <si>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</si>
  <si>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</si>
  <si>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</si>
  <si>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</si>
  <si>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</si>
  <si>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</si>
  <si>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</si>
  <si>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</si>
  <si>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</si>
  <si>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</si>
  <si>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</si>
  <si>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</si>
  <si>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</si>
  <si>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</si>
  <si>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</si>
  <si>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</si>
  <si>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</si>
  <si>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</si>
  <si>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</si>
  <si>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</si>
  <si>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</si>
  <si>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</si>
  <si>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</si>
  <si>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</si>
  <si>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</si>
  <si>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</si>
  <si>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</si>
  <si>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</si>
  <si>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</si>
  <si>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</si>
  <si>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</si>
  <si>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</si>
  <si>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</si>
  <si>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</si>
  <si>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</si>
  <si>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</si>
  <si>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</si>
  <si>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</si>
  <si>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</si>
  <si>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</si>
  <si>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</si>
  <si>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</si>
  <si>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</si>
  <si>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</si>
  <si>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</si>
  <si>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</si>
  <si>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</si>
  <si>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</si>
  <si>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</si>
  <si>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</si>
  <si>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</si>
  <si>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</si>
  <si>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</si>
  <si>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</si>
  <si>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</si>
  <si>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</si>
  <si>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</si>
  <si>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</si>
  <si>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</si>
  <si>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</si>
  <si>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</si>
  <si>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</si>
  <si>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</si>
  <si>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</si>
  <si>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</si>
  <si>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</si>
  <si>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</si>
  <si>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</si>
  <si>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</si>
  <si>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</si>
  <si>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</si>
  <si>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</si>
  <si>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</si>
  <si>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</si>
  <si>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</si>
  <si>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</si>
  <si>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</si>
  <si>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</si>
  <si>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</si>
  <si>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</si>
  <si>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</si>
  <si>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</si>
  <si>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</si>
  <si>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</si>
  <si>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</si>
  <si>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</si>
  <si>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</si>
  <si>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</si>
  <si>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</si>
  <si>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</si>
  <si>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</si>
  <si>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</si>
  <si>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</si>
  <si>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</si>
  <si>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</si>
  <si>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</si>
  <si>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</si>
  <si>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</si>
  <si>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</si>
  <si>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</si>
  <si>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</si>
  <si>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</si>
  <si>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</si>
  <si>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</si>
  <si>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</si>
  <si>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</si>
  <si>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</si>
  <si>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</si>
  <si>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</si>
  <si>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</si>
  <si>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</si>
  <si>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</si>
  <si>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</si>
  <si>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</si>
  <si>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</si>
  <si>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</si>
  <si>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</si>
  <si>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</si>
  <si>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</si>
  <si>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</si>
  <si>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</si>
  <si>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</si>
  <si>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</si>
  <si>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</si>
  <si>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</si>
  <si>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</si>
  <si>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</si>
  <si>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</si>
  <si>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</si>
  <si>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</si>
  <si>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</si>
  <si>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</si>
  <si>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</si>
  <si>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</si>
  <si>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</si>
  <si>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</si>
  <si>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</si>
  <si>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</si>
  <si>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</si>
  <si>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</si>
  <si>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</si>
  <si>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</si>
  <si>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</si>
  <si>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</si>
  <si>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</si>
  <si>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</si>
  <si>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</si>
  <si>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</si>
  <si>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</si>
  <si>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</si>
  <si>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</si>
  <si>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</si>
  <si>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</si>
  <si>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</si>
  <si>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</si>
  <si>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</si>
  <si>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</si>
  <si>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</si>
  <si>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</si>
  <si>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</si>
  <si>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</si>
  <si>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</si>
  <si>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</si>
  <si>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</si>
  <si>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</si>
  <si>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</si>
  <si>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</si>
  <si>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</si>
  <si>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</si>
  <si>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</si>
  <si>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</si>
  <si>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</si>
  <si>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</si>
  <si>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</si>
  <si>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</si>
  <si>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</si>
  <si>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</si>
  <si>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</si>
  <si>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</si>
  <si>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</si>
  <si>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</si>
  <si>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</si>
  <si>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</si>
  <si>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</si>
  <si>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</si>
  <si>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</si>
  <si>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</si>
  <si>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</si>
  <si>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</si>
  <si>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</si>
  <si>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</si>
  <si>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</si>
  <si>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</si>
  <si>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</si>
  <si>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</si>
  <si>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</si>
  <si>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</si>
  <si>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</si>
  <si>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</si>
  <si>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</si>
  <si>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</si>
  <si>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</si>
  <si>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</si>
  <si>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</si>
  <si>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</si>
  <si>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</si>
  <si>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</si>
  <si>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</si>
  <si>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</si>
  <si>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</si>
  <si>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</si>
  <si>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</si>
  <si>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</si>
  <si>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</si>
  <si>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</si>
  <si>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</si>
  <si>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</si>
  <si>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</si>
  <si>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</si>
  <si>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</si>
  <si>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</si>
  <si>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</si>
  <si>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</si>
  <si>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</si>
  <si>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</si>
  <si>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</si>
  <si>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</si>
  <si>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</si>
  <si>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</si>
  <si>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</si>
  <si>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</si>
  <si>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</si>
  <si>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</si>
  <si>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</si>
  <si>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</si>
  <si>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</si>
  <si>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</si>
  <si>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</si>
  <si>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</si>
  <si>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</si>
  <si>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</si>
  <si>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</si>
  <si>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</si>
  <si>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</si>
  <si>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</si>
  <si>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</si>
  <si>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</si>
  <si>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</si>
  <si>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</si>
  <si>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</si>
  <si>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</si>
  <si>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</si>
  <si>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</si>
  <si>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</si>
  <si>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</si>
  <si>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</si>
  <si>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</si>
  <si>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</si>
  <si>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</si>
  <si>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</si>
  <si>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</si>
  <si>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</si>
  <si>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</si>
  <si>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</si>
  <si>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</si>
  <si>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</si>
  <si>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</si>
  <si>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</si>
  <si>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</si>
  <si>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</si>
  <si>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</si>
  <si>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</si>
  <si>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</si>
  <si>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</si>
  <si>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</si>
  <si>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</si>
  <si>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</si>
  <si>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</si>
  <si>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</si>
  <si>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</si>
  <si>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</si>
  <si>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</si>
  <si>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</si>
  <si>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</si>
  <si>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</si>
  <si>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</si>
  <si>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</si>
  <si>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</si>
  <si>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</si>
  <si>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</si>
  <si>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</si>
  <si>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</si>
  <si>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</si>
  <si>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</si>
  <si>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</si>
  <si>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</si>
  <si>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</si>
  <si>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</si>
  <si>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</si>
  <si>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</si>
  <si>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</si>
  <si>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</si>
  <si>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</si>
  <si>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</si>
  <si>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</si>
  <si>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</si>
  <si>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</si>
  <si>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</si>
  <si>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</si>
  <si>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</si>
  <si>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</si>
  <si>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</si>
  <si>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</si>
  <si>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</si>
  <si>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</si>
  <si>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</si>
  <si>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</si>
  <si>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</si>
  <si>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</si>
  <si>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</si>
  <si>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</si>
  <si>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</si>
  <si>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</si>
  <si>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</si>
  <si>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</si>
  <si>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</si>
  <si>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</si>
  <si>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</si>
  <si>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</si>
  <si>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</si>
  <si>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</si>
  <si>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</si>
  <si>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</si>
  <si>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</si>
  <si>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</si>
  <si>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</si>
  <si>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</si>
  <si>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</si>
  <si>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</si>
  <si>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</si>
  <si>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</si>
  <si>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</si>
  <si>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</si>
  <si>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</si>
  <si>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</si>
  <si>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</si>
  <si>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</si>
  <si>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</si>
  <si>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</si>
  <si>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</si>
  <si>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</si>
  <si>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</si>
  <si>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</si>
  <si>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</si>
  <si>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</si>
  <si>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</si>
  <si>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</si>
  <si>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</si>
  <si>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</si>
  <si>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</si>
  <si>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</si>
  <si>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</si>
  <si>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</si>
  <si>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</si>
  <si>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</si>
  <si>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</si>
  <si>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</si>
  <si>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</si>
  <si>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</si>
  <si>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</si>
  <si>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</si>
  <si>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</si>
  <si>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</si>
  <si>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</si>
  <si>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</si>
  <si>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</si>
  <si>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</si>
  <si>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</si>
  <si>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</si>
  <si>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</si>
  <si>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</si>
  <si>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</si>
  <si>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</si>
  <si>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</si>
  <si>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</si>
  <si>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</si>
  <si>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</si>
  <si>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</si>
  <si>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</si>
  <si>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</si>
  <si>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</si>
  <si>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</si>
  <si>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</si>
  <si>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</si>
  <si>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</si>
  <si>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</si>
  <si>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</si>
  <si>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</si>
  <si>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</si>
  <si>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</si>
  <si>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</si>
  <si>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</si>
  <si>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</si>
  <si>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</si>
  <si>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</si>
  <si>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</si>
  <si>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</si>
  <si>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</si>
  <si>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</si>
  <si>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</si>
  <si>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</si>
  <si>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</si>
  <si>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</si>
  <si>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</si>
  <si>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</si>
  <si>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</si>
  <si>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</si>
  <si>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</si>
  <si>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</si>
  <si>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</si>
  <si>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</si>
  <si>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</si>
  <si>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</si>
  <si>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</si>
  <si>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</si>
  <si>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</si>
  <si>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</si>
  <si>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</si>
  <si>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</si>
  <si>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</si>
  <si>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</si>
  <si>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</si>
  <si>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</si>
  <si>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</si>
  <si>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</si>
  <si>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</si>
  <si>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</si>
  <si>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</si>
  <si>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</si>
  <si>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</si>
  <si>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</si>
  <si>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</si>
  <si>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</si>
  <si>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</si>
  <si>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</si>
  <si>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</si>
  <si>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</si>
  <si>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</si>
  <si>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</si>
  <si>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</si>
  <si>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</si>
  <si>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</si>
  <si>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</si>
  <si>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</si>
  <si>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</si>
  <si>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</si>
  <si>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</si>
  <si>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</si>
  <si>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</si>
  <si>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</si>
  <si>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</si>
  <si>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</si>
  <si>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</si>
  <si>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</si>
  <si>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</si>
  <si>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</si>
  <si>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</si>
  <si>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</si>
  <si>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</si>
  <si>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</si>
  <si>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</si>
  <si>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</si>
  <si>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</si>
  <si>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</si>
  <si>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</si>
  <si>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</si>
  <si>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</si>
  <si>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</si>
  <si>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</si>
  <si>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</si>
  <si>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</si>
  <si>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</si>
  <si>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</si>
  <si>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</si>
  <si>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</si>
  <si>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</si>
  <si>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</si>
  <si>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</si>
  <si>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</si>
  <si>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</si>
  <si>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</si>
  <si>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</si>
  <si>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</si>
  <si>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</si>
  <si>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</si>
  <si>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</si>
  <si>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</si>
  <si>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</si>
  <si>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</si>
  <si>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</si>
  <si>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</si>
  <si>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</si>
  <si>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</si>
  <si>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</si>
  <si>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</si>
  <si>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</si>
  <si>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</si>
  <si>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</si>
  <si>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</si>
  <si>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</si>
  <si>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</si>
  <si>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</si>
  <si>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</si>
  <si>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</si>
  <si>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</si>
  <si>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</si>
  <si>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</si>
  <si>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</si>
  <si>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</si>
  <si>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</si>
  <si>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</si>
  <si>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</si>
  <si>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</si>
  <si>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</si>
  <si>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</si>
  <si>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</si>
  <si>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</si>
  <si>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</si>
  <si>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</si>
  <si>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</si>
  <si>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</si>
  <si>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</si>
  <si>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</si>
  <si>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</si>
  <si>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</si>
  <si>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</si>
  <si>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</si>
  <si>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</si>
  <si>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</si>
  <si>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</si>
  <si>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</si>
  <si>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</si>
  <si>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</si>
  <si>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</si>
  <si>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</si>
  <si>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</si>
  <si>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</si>
  <si>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</si>
  <si>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</si>
  <si>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</si>
  <si>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</si>
  <si>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</si>
  <si>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</si>
  <si>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</si>
  <si>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</si>
  <si>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</si>
  <si>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</si>
  <si>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</si>
  <si>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</si>
  <si>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</si>
  <si>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</si>
  <si>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</si>
  <si>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</si>
  <si>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</si>
  <si>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</si>
  <si>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</si>
  <si>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</si>
  <si>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</si>
  <si>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</si>
  <si>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</si>
  <si>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</si>
  <si>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</si>
  <si>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</si>
  <si>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</si>
  <si>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</si>
  <si>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</si>
  <si>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</si>
  <si>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</si>
  <si>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</si>
  <si>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</si>
  <si>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</si>
  <si>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</si>
  <si>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</si>
  <si>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</si>
  <si>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</si>
  <si>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</si>
  <si>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</si>
  <si>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</si>
  <si>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</si>
  <si>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</si>
  <si>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</si>
  <si>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</si>
  <si>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</si>
  <si>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</si>
  <si>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</si>
  <si>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</si>
  <si>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</si>
  <si>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</si>
  <si>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</si>
  <si>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</si>
  <si>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</si>
  <si>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</si>
  <si>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</si>
  <si>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</si>
  <si>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</si>
  <si>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</si>
  <si>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</si>
  <si>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</si>
  <si>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</si>
  <si>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</si>
  <si>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</si>
  <si>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</si>
  <si>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</si>
  <si>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</si>
  <si>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</si>
  <si>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</si>
  <si>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</si>
  <si>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</si>
  <si>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</si>
  <si>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</si>
  <si>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</si>
  <si>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</si>
  <si>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</si>
  <si>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</si>
  <si>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</si>
  <si>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</si>
  <si>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</si>
  <si>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</si>
  <si>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</si>
  <si>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</si>
  <si>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</si>
  <si>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</si>
  <si>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</si>
  <si>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</si>
  <si>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</si>
  <si>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</si>
  <si>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</si>
  <si>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</si>
  <si>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</si>
  <si>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</si>
  <si>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</si>
  <si>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</si>
  <si>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</si>
  <si>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</si>
  <si>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</si>
  <si>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</si>
  <si>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</si>
  <si>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</si>
  <si>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</si>
  <si>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</si>
  <si>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</si>
  <si>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</si>
  <si>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</si>
  <si>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</si>
  <si>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</si>
  <si>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</si>
  <si>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</si>
  <si>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</si>
  <si>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</si>
  <si>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</si>
  <si>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</si>
  <si>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</si>
  <si>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</si>
  <si>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</si>
  <si>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</si>
  <si>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</si>
  <si>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</si>
  <si>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</si>
  <si>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</si>
  <si>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</si>
  <si>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</si>
  <si>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</si>
  <si>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</si>
  <si>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</si>
  <si>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</si>
  <si>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</si>
  <si>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</si>
  <si>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</si>
  <si>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</si>
  <si>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</si>
  <si>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</si>
  <si>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</si>
  <si>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</si>
  <si>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</si>
  <si>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</si>
  <si>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</si>
  <si>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</si>
  <si>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</si>
  <si>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</si>
  <si>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</si>
  <si>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</si>
  <si>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</si>
  <si>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</si>
  <si>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</si>
  <si>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</si>
  <si>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</si>
  <si>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</si>
  <si>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</si>
  <si>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</si>
  <si>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</si>
  <si>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</si>
  <si>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</si>
  <si>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</si>
  <si>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</si>
  <si>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</si>
  <si>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</si>
  <si>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</si>
  <si>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</si>
  <si>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</si>
  <si>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</si>
  <si>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</si>
  <si>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</si>
  <si>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</si>
  <si>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</si>
  <si>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</si>
  <si>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</si>
  <si>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</si>
  <si>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</si>
  <si>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</si>
  <si>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</si>
  <si>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</si>
  <si>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</si>
  <si>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</si>
  <si>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</si>
  <si>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</si>
  <si>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</si>
  <si>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</si>
  <si>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</si>
  <si>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</si>
  <si>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</si>
  <si>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</si>
  <si>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</si>
  <si>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</si>
  <si>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</si>
  <si>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</si>
  <si>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</si>
  <si>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</si>
  <si>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</si>
  <si>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</si>
  <si>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</si>
  <si>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</si>
  <si>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</si>
  <si>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</si>
  <si>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</si>
  <si>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</si>
  <si>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</si>
  <si>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</si>
  <si>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</si>
  <si>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</si>
  <si>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</si>
  <si>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</si>
  <si>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</si>
  <si>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</si>
  <si>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</si>
  <si>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</si>
  <si>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</si>
  <si>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</si>
  <si>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</si>
  <si>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</si>
  <si>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</si>
  <si>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</si>
  <si>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</si>
  <si>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</si>
  <si>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</si>
  <si>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</si>
  <si>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</si>
  <si>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</si>
  <si>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</si>
  <si>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</si>
  <si>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</si>
  <si>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</si>
  <si>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</si>
  <si>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</si>
  <si>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</si>
  <si>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</si>
  <si>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</si>
  <si>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</si>
  <si>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</si>
  <si>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</si>
  <si>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</si>
  <si>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</si>
  <si>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</si>
  <si>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</si>
  <si>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</si>
  <si>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</si>
  <si>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</si>
  <si>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</si>
  <si>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</si>
  <si>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</si>
  <si>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</si>
  <si>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</si>
  <si>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</si>
  <si>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</si>
  <si>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</si>
  <si>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</si>
  <si>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</si>
  <si>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</si>
  <si>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</si>
  <si>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</si>
  <si>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</si>
  <si>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</si>
  <si>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</si>
  <si>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</si>
  <si>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</si>
  <si>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</si>
  <si>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</si>
  <si>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</si>
  <si>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</si>
  <si>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</si>
  <si>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</si>
  <si>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</si>
  <si>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</si>
  <si>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</si>
  <si>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</si>
  <si>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</si>
  <si>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</si>
  <si>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</si>
  <si>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</si>
  <si>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</si>
  <si>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</si>
  <si>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</si>
  <si>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</si>
  <si>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</si>
  <si>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</si>
  <si>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</si>
  <si>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</si>
  <si>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</si>
  <si>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</si>
  <si>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</si>
  <si>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</si>
  <si>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</si>
  <si>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</si>
  <si>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</si>
  <si>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</si>
  <si>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</si>
  <si>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</si>
  <si>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</si>
  <si>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</si>
  <si>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</si>
  <si>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</si>
  <si>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</si>
  <si>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</si>
  <si>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</si>
  <si>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</si>
  <si>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</si>
  <si>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</si>
  <si>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</si>
  <si>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</si>
  <si>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</si>
  <si>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</si>
  <si>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</si>
  <si>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</si>
  <si>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</si>
  <si>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</si>
  <si>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</si>
  <si>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</si>
  <si>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</si>
  <si>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</si>
  <si>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</si>
  <si>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</si>
  <si>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</si>
  <si>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</si>
  <si>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</si>
  <si>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</si>
  <si>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</si>
  <si>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</si>
  <si>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</si>
  <si>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</si>
  <si>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</si>
  <si>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</si>
  <si>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</si>
  <si>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</si>
  <si>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</si>
  <si>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</si>
  <si>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</si>
  <si>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</si>
  <si>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</si>
  <si>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</si>
  <si>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</si>
  <si>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</si>
  <si>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</si>
  <si>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</si>
  <si>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</si>
  <si>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</si>
  <si>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</si>
  <si>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</si>
  <si>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</si>
  <si>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</si>
  <si>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</si>
  <si>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</si>
  <si>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</si>
  <si>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</si>
  <si>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</si>
  <si>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</si>
  <si>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</si>
  <si>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</si>
  <si>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</si>
  <si>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</si>
  <si>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</si>
  <si>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</si>
  <si>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</si>
  <si>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</si>
  <si>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</si>
  <si>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</si>
  <si>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</si>
  <si>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</si>
  <si>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</si>
  <si>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</si>
  <si>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</si>
  <si>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</si>
  <si>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</si>
  <si>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</si>
  <si>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</si>
  <si>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</si>
  <si>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</si>
  <si>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</si>
  <si>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</si>
  <si>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</si>
  <si>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</si>
  <si>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</si>
  <si>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</si>
  <si>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</si>
  <si>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</si>
  <si>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</si>
  <si>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</si>
  <si>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</si>
  <si>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</si>
  <si>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</si>
  <si>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</si>
  <si>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</si>
  <si>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</si>
  <si>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</si>
  <si>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</si>
  <si>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</si>
  <si>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</si>
  <si>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</si>
  <si>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</si>
  <si>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</si>
  <si>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</si>
  <si>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</si>
  <si>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</si>
  <si>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</si>
  <si>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</si>
  <si>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</si>
  <si>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</si>
  <si>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</si>
  <si>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</si>
  <si>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</si>
  <si>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</si>
  <si>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</si>
  <si>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</si>
  <si>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</si>
  <si>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</si>
  <si>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</si>
  <si>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</si>
  <si>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</si>
  <si>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</si>
  <si>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</si>
  <si>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</si>
  <si>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</si>
  <si>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</si>
  <si>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</si>
  <si>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</si>
  <si>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</si>
  <si>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</si>
  <si>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</si>
  <si>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</si>
  <si>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</si>
  <si>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</si>
  <si>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</si>
  <si>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</si>
  <si>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</si>
  <si>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</si>
  <si>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</si>
  <si>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</si>
  <si>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</si>
  <si>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</si>
  <si>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</si>
  <si>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</si>
  <si>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</si>
  <si>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</si>
  <si>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</si>
  <si>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</si>
  <si>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</si>
  <si>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</si>
  <si>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</si>
  <si>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</si>
  <si>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</si>
  <si>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</si>
  <si>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</si>
  <si>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</si>
  <si>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</si>
  <si>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</si>
  <si>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</si>
  <si>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</si>
  <si>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</si>
  <si>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</si>
  <si>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</si>
  <si>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</si>
  <si>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</si>
  <si>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</si>
  <si>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</si>
  <si>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</si>
  <si>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</si>
  <si>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</si>
  <si>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</si>
  <si>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</si>
  <si>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</si>
  <si>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</si>
  <si>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</si>
  <si>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</si>
  <si>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</si>
  <si>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</si>
  <si>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</si>
  <si>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</si>
  <si>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</si>
  <si>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</si>
  <si>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</si>
  <si>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</si>
  <si>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</si>
  <si>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</si>
  <si>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</si>
  <si>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</si>
  <si>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</si>
  <si>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</si>
  <si>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</si>
  <si>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</si>
  <si>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</si>
  <si>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</si>
  <si>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</si>
  <si>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</si>
  <si>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</si>
  <si>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</si>
  <si>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</si>
  <si>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</si>
  <si>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</si>
  <si>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</si>
  <si>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</si>
  <si>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</si>
  <si>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</si>
  <si>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</si>
  <si>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</si>
  <si>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</si>
  <si>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</si>
  <si>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</si>
  <si>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</si>
  <si>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</si>
  <si>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</si>
  <si>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</si>
  <si>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</si>
  <si>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</si>
  <si>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</si>
  <si>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</si>
  <si>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</si>
  <si>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</si>
  <si>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</si>
  <si>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</si>
  <si>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</si>
  <si>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</si>
  <si>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</si>
  <si>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</si>
  <si>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</si>
  <si>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</si>
  <si>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</si>
  <si>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</si>
  <si>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</si>
  <si>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</si>
  <si>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</si>
  <si>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</si>
  <si>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</si>
  <si>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</si>
  <si>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</si>
  <si>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</si>
  <si>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</si>
  <si>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</si>
  <si>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</si>
  <si>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</si>
  <si>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</si>
  <si>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</si>
  <si>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</si>
  <si>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</si>
  <si>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</si>
  <si>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</si>
  <si>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</si>
  <si>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</si>
  <si>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</si>
  <si>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</si>
  <si>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</si>
  <si>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</si>
  <si>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</si>
  <si>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</si>
  <si>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</si>
  <si>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</si>
  <si>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</si>
  <si>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</si>
  <si>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</si>
  <si>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</si>
  <si>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</si>
  <si>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</si>
  <si>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</si>
  <si>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</si>
  <si>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</si>
  <si>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</si>
  <si>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</si>
  <si>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</si>
  <si>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</si>
  <si>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</si>
  <si>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</si>
  <si>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</si>
  <si>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</si>
  <si>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</si>
  <si>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</si>
  <si>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</si>
  <si>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</si>
  <si>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</si>
  <si>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</si>
  <si>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</si>
  <si>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</si>
  <si>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</si>
  <si>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</si>
  <si>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</si>
  <si>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</si>
  <si>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</si>
  <si>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</si>
  <si>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</si>
  <si>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</si>
  <si>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</si>
  <si>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</si>
  <si>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</si>
  <si>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</si>
  <si>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</si>
  <si>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</si>
  <si>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</si>
  <si>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</si>
  <si>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</si>
  <si>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</si>
  <si>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</si>
  <si>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</si>
  <si>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</si>
  <si>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</si>
  <si>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</si>
  <si>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</si>
  <si>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</si>
  <si>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</si>
  <si>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</si>
  <si>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</si>
  <si>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</si>
  <si>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</si>
  <si>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</si>
  <si>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</si>
  <si>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</si>
  <si>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</si>
  <si>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</si>
  <si>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</si>
  <si>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</si>
  <si>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</si>
  <si>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</si>
  <si>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</si>
  <si>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</si>
  <si>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</si>
  <si>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</si>
  <si>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</si>
  <si>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</si>
  <si>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</si>
  <si>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</si>
  <si>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</si>
  <si>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</si>
  <si>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</si>
  <si>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</si>
  <si>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</si>
  <si>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</si>
  <si>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</si>
  <si>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</si>
  <si>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</si>
  <si>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</si>
  <si>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</si>
  <si>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</si>
  <si>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</si>
  <si>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</si>
  <si>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</si>
  <si>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</si>
  <si>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</si>
  <si>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</si>
  <si>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</si>
  <si>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</si>
  <si>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</si>
  <si>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</si>
  <si>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</si>
  <si>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</si>
  <si>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</si>
  <si>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</si>
  <si>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</si>
  <si>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</si>
  <si>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</si>
  <si>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</si>
  <si>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</si>
  <si>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</si>
  <si>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</si>
  <si>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</si>
  <si>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</si>
  <si>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</si>
  <si>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</si>
  <si>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</si>
  <si>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</si>
  <si>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</si>
  <si>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</si>
  <si>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</si>
  <si>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</si>
  <si>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</si>
  <si>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</si>
  <si>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</si>
  <si>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</si>
  <si>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</si>
  <si>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</si>
  <si>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</si>
  <si>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</si>
  <si>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</si>
  <si>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</si>
  <si>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</si>
  <si>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</si>
  <si>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</si>
  <si>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</si>
  <si>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</si>
  <si>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</si>
  <si>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</si>
  <si>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</si>
  <si>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</si>
  <si>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</si>
  <si>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</si>
  <si>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</si>
  <si>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</si>
  <si>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</si>
  <si>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</si>
  <si>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</si>
  <si>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</si>
  <si>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</si>
  <si>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</si>
  <si>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</si>
  <si>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</si>
  <si>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</si>
  <si>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</si>
  <si>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</si>
  <si>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</si>
  <si>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</si>
  <si>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</si>
  <si>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</si>
  <si>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</si>
  <si>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</si>
  <si>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</si>
  <si>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</si>
  <si>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</si>
  <si>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</si>
  <si>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</si>
  <si>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</si>
  <si>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</si>
  <si>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</si>
  <si>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</si>
  <si>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</si>
  <si>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</si>
  <si>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</si>
  <si>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</si>
  <si>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</si>
  <si>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</si>
  <si>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</si>
  <si>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</si>
  <si>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</si>
  <si>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</si>
  <si>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</si>
  <si>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</si>
  <si>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</si>
  <si>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</si>
  <si>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</si>
  <si>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</si>
  <si>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</si>
  <si>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</si>
  <si>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</si>
  <si>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</si>
  <si>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</si>
  <si>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</si>
  <si>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</si>
  <si>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</si>
  <si>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</si>
  <si>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</si>
  <si>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</si>
  <si>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</si>
  <si>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</si>
  <si>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</si>
  <si>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</si>
  <si>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</si>
  <si>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</si>
  <si>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</si>
  <si>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</si>
  <si>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</si>
  <si>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</si>
  <si>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</si>
  <si>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</si>
  <si>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</si>
  <si>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</si>
  <si>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</si>
  <si>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</si>
  <si>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</si>
  <si>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</si>
  <si>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</si>
  <si>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</si>
  <si>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</si>
  <si>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</si>
  <si>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</si>
  <si>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</si>
  <si>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</si>
  <si>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</si>
  <si>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</si>
  <si>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</si>
  <si>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</si>
  <si>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</si>
  <si>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</si>
  <si>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</si>
  <si>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</si>
  <si>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</si>
  <si>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</si>
  <si>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</si>
  <si>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</si>
  <si>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</si>
  <si>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</si>
  <si>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</si>
  <si>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</si>
  <si>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</si>
  <si>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</si>
  <si>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</si>
  <si>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</si>
  <si>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</si>
  <si>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</si>
  <si>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</si>
  <si>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</si>
  <si>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</si>
  <si>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</si>
  <si>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</si>
  <si>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</si>
  <si>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</si>
  <si>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</si>
  <si>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</si>
  <si>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</si>
  <si>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</si>
  <si>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</si>
  <si>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</si>
  <si>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</si>
  <si>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</si>
  <si>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</si>
  <si>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</si>
  <si>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</si>
  <si>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</si>
  <si>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</si>
  <si>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</si>
  <si>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</si>
  <si>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</si>
  <si>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</si>
  <si>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</si>
  <si>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</si>
  <si>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</si>
  <si>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</si>
  <si>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</si>
  <si>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</si>
  <si>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</si>
  <si>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</si>
  <si>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</si>
  <si>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</si>
  <si>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</si>
  <si>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</si>
  <si>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</si>
  <si>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</si>
  <si>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</si>
  <si>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</si>
  <si>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</si>
  <si>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</si>
  <si>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</si>
  <si>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</si>
  <si>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</si>
  <si>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</si>
  <si>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</si>
  <si>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</si>
  <si>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</si>
  <si>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</si>
  <si>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</si>
  <si>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</si>
  <si>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</si>
  <si>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</si>
  <si>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</si>
  <si>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</si>
  <si>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</si>
  <si>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</si>
  <si>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</si>
  <si>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</si>
  <si>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</si>
  <si>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</si>
  <si>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</si>
  <si>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</si>
  <si>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</si>
  <si>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</si>
  <si>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</si>
  <si>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</si>
  <si>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</si>
  <si>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</si>
  <si>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</si>
  <si>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</si>
  <si>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</si>
  <si>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</si>
  <si>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</si>
  <si>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</si>
  <si>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</si>
  <si>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</si>
  <si>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</si>
  <si>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</si>
  <si>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</si>
  <si>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</si>
  <si>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</si>
  <si>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</si>
  <si>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</si>
  <si>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</si>
  <si>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</si>
  <si>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</si>
  <si>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</si>
  <si>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</si>
  <si>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</si>
  <si>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</si>
  <si>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</si>
  <si>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</si>
  <si>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</si>
  <si>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</si>
  <si>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</si>
  <si>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</si>
  <si>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</si>
  <si>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</si>
  <si>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</si>
  <si>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</si>
  <si>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</si>
  <si>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</si>
  <si>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these was access at night , 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</si>
  <si>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</si>
  <si>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</si>
  <si>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</si>
  <si>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</si>
  <si>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</si>
  <si>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</si>
  <si>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</si>
  <si>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</si>
  <si>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</si>
  <si>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</si>
  <si>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</si>
  <si>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</si>
  <si>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</si>
  <si>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</si>
  <si>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</si>
  <si>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</si>
  <si>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</si>
  <si>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</si>
  <si>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</si>
  <si>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</si>
  <si>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</si>
  <si>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</si>
  <si>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</si>
  <si>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</si>
  <si>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</si>
  <si>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</si>
  <si>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</si>
  <si>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</si>
  <si>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</si>
  <si>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</si>
  <si>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</si>
  <si>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</si>
  <si>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</si>
  <si>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</si>
  <si>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</si>
  <si>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</si>
  <si>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</si>
  <si>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</si>
  <si>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</si>
  <si>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</si>
  <si>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</si>
  <si>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</si>
  <si>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</si>
  <si>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</si>
  <si>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</si>
  <si>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</si>
  <si>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</si>
  <si>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</si>
  <si>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</si>
  <si>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</si>
  <si>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</si>
  <si>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</si>
  <si>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</si>
  <si>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</si>
  <si>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</si>
  <si>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</si>
  <si>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</si>
  <si>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</si>
  <si>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</si>
  <si>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</si>
  <si>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</si>
  <si>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</si>
  <si>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</si>
  <si>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</si>
  <si>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</si>
  <si>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</si>
  <si>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</si>
  <si>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</si>
  <si>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</si>
  <si>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</si>
  <si>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</si>
  <si>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</si>
  <si>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</si>
  <si>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</si>
  <si>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</si>
  <si>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</si>
  <si>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</si>
  <si>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</si>
  <si>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</si>
  <si>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</si>
  <si>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</si>
  <si>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</si>
  <si>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</si>
  <si>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</si>
  <si>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</si>
  <si>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</si>
  <si>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30 min ETA</t>
  </si>
  <si>
    <t>PCM-20251202-00000190</t>
  </si>
  <si>
    <t xml:space="preserve">EM team need 90 min </t>
  </si>
  <si>
    <t xml:space="preserve"> PCM-20250215-00000830 </t>
  </si>
  <si>
    <t>LTE site still down and  site located in aramco area access issue need special permission</t>
  </si>
  <si>
    <t>PCM-20251201-00001300</t>
  </si>
  <si>
    <t>site was has access night issue as located at USF area and team need 90 min</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</si>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</sst>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3" totalsRowShown="0" headerRowDxfId="172" dataDxfId="171" headerRowBorderDxfId="169" tableBorderDxfId="170" totalsRowBorderDxfId="168">
  <autoFilter ref="A1:L2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3"/>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330.31110717592674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0.2613965277778334</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45993.259533101853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45993.259533101853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45993.259533101853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45993.259533101853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45993.259533101853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45993.259533101853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45993.259533101853</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45993.259533101853</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45993.259533101853</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45993.259533101853</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45993.259533101853</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45993.259533101853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45993.259533101853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45993.259533101853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45993.259533101853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45993.259533101853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45993.259533101853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45993.259533101853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45993.259533101853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45993.259533101853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45993.259533101853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45993.259533101853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45993.259533101853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45993.259533101853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45993.259533101853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45993.259533101853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45993.259533101853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45993.259533101853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45993.259533101853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45993.259533101853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45993.259533101853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45993.259533101853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45993.259533101853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45993.259533101853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45993.259533101853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45993.259533101853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45993.259533101853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45993.259533101853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45993.259533101853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45993.259533101853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45993.259533101853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45993.259533101853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45993.259533101853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45993.259533101853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45993.259533101853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45993.259533101853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45993.259533101853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45993.259533101853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45993.259533101853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45993.259533101853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45993.259533101853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45993.259533101853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45993.259533101853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45993.259533101853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45993.259533101853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45993.259533101853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45993.259533101853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45993.259533101853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45993.259533101853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45993.259533101853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45993.259533101853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45993.259533101853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45993.259533101853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45993.259533101853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45993.259533101853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45993.259533101853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45993.259533101853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45993.259533101853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45993.259533101853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45993.259533101853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45993.259533101853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45993.259533101853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45993.259533101853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45993.259533101853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45993.259533101853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45993.259533101853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45993.259533101853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45993.259533101853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45993.259533101853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45993.259533101853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45993.259533101853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45993.259533101853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45993.259533101853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45993.259533101853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45993.259533101853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45993.259533101853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45993.259533101853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45993.259533101853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45993.259533101853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45993.259533101853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45993.259533101853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45993.259533101853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45993.259533101853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45993.259533101853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45993.259533101853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45993.259533101853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45993.259533101853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45993.259533101853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45993.259533101853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45993.259533101853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45993.259533101853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45993.259533101853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45993.259533101853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45993.259533101853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45993.259533101853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45993.259533101853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45993.259533101853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45993.259533101853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45993.259533101853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45993.259533101853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45993.259533101853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45993.259533101853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45993.259533101853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45993.259533101853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45993.259533101853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45993.259533101853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45993.259533101853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45993.259533101853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45993.259533101853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45993.259533101853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45993.259533101853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45993.259533101853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45993.259533101853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45993.259533101853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45993.259533101853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45993.259533101853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45993.259533101853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45993.259533101853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45993.259533101853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45993.259533101853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45993.259533101853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45993.259533101853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45993.259533101853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45993.259533101853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45993.259533101853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45993.259533101853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45993.259533101853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45993.259533101853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45993.259533101853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45993.259533101853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45993.259533101853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45993.259533101853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45993.259533101853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45993.259533101853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45993.259533101853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45993.259533101853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45993.259533101853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45993.259533101853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45993.259533101853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45993.259533101853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45993.259533101853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45993.259533101853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45993.259533101853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45993.259533101853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45993.259533101853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45993.259533101853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45993.259533101853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45993.259533101853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45993.259533101853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45993.259533101853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45993.259533101853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45993.259533101853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45993.259533101853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45993.259533101853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45993.259533101853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45993.259533101853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45993.259533101853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45993.259533101853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45993.259533101853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45993.259533101853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45993.259533101853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45993.259533101853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45993.259533101853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45993.259533101853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45993.259533101853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45993.259533101853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45993.259533101853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45993.259533101853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45993.259533101853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45993.259533101853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45993.259533101853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45993.259533101853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45993.259533101853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45993.259533101853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45993.259533101853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45993.259533101853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45993.259533101853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45993.259533101853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45993.259533101853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45993.259533101853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45993.259533101853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45993.259533101853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45993.259533101853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45993.259533101853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45993.259533101853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45993.259533101853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45993.259533101853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45993.259533101853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45993.259533101853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45993.259533101853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45993.259533101853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45993.259533101853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45993.259533101853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45993.259533101853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45993.259533101853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45993.259533101853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45993.259533101853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45993.259533101853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45993.259533101853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45993.259533101853</v>
      </c>
      <c r="H213" s="126"/>
      <c r="I213" s="128" t="str">
        <f>IFERROR(VLOOKUP(D213,DB!A:F,6,0),"")</f>
        <v/>
      </c>
      <c r="J213" s="128" t="str">
        <f>IFERROR(VLOOKUP(D213,DB!A:G,7,0),"")</f>
        <v/>
      </c>
      <c r="K213" s="124"/>
      <c r="L213" s="123" t="str">
        <f>IFERROR(VLOOKUP(D213,DB!A:I,9,0),"")</f>
        <v/>
      </c>
    </row>
  </sheetData>
  <customSheetViews>
    <customSheetView guid="{F6042A99-DD27-4453-835D-0834D95730CC}" filter="1" showAutoFilter="1">
      <pageMargins left="0" right="0" top="0" bottom="0" header="0" footer="0"/>
      <autoFilter ref="B1:M1" xr:uid="{B9AFE06A-5F05-4967-93BF-F3BE895E8861}"/>
    </customSheetView>
  </customSheetViews>
  <dataValidations count="2">
    <dataValidation allowBlank="1" showInputMessage="1" showErrorMessage="1" sqref="E1" xr:uid="{5DBA255D-CDD9-49FB-AD3C-AF70AB4EE696}"/>
    <dataValidation type="list" allowBlank="1" showInputMessage="1" showErrorMessage="1" sqref="E2:E2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168.2596951388914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8.8721141203714069</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11</v>
      </c>
      <c r="D5" s="18" t="s">
        <v>38889</v>
      </c>
      <c r="E5" s="99" t="s">
        <v>39195</v>
      </c>
      <c r="F5" s="100">
        <v>45992.907685185186</v>
      </c>
      <c r="G5" s="101">
        <f ca="1">IFERROR(NOW()-F5,"-")</f>
        <v>0.35184791666688398</v>
      </c>
      <c r="H5" s="100">
        <v>45992.900740740741</v>
      </c>
      <c r="I5" s="18" t="str">
        <f>IFERROR(VLOOKUP(D5,DB!A:F,6,0),"")</f>
        <v>Power cube</v>
      </c>
      <c r="J5" s="18" t="str">
        <f>IFERROR(VLOOKUP(D5,DB!A:G,7,0),"")</f>
        <v>In progress+No BB Design</v>
      </c>
      <c r="K5" s="19" t="s">
        <v>39196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45993.259533101853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45993.259533101853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45993.259533101853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45993.259533101853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45993.259533101853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45993.259533101853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45993.259533101853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45993.259533101853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45993.259533101853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45993.259533101853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45993.259533101853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45993.259533101853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45993.259533101853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45993.259533101853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45993.259533101853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45993.259533101853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45993.259533101853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45993.259533101853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45993.259533101853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45993.259533101853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45993.259533101853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45993.259533101853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45993.259533101853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45993.259533101853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45993.259533101853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45993.259533101853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45993.259533101853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45993.259533101853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45993.259533101853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45993.259533101853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45993.259533101853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45993.259533101853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45993.259533101853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45993.259533101853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45993.259533101853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45993.259533101853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45993.259533101853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45993.259533101853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45993.259533101853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45993.259533101853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45993.259533101853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45993.259533101853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45993.259533101853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45993.259533101853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45993.259533101853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45993.259533101853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45993.259533101853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45993.259533101853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45993.259533101853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45993.259533101853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45993.259533101853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45993.259533101853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45993.259533101853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39197</v>
      </c>
      <c r="B2" s="58" t="str">
        <f>IFERROR(VLOOKUP(D2,DB!A:K,11,0),"")</f>
        <v>R3</v>
      </c>
      <c r="C2" s="18">
        <v>1</v>
      </c>
      <c r="D2" s="58" t="s">
        <v>22782</v>
      </c>
      <c r="E2" s="18" t="s">
        <v>39106</v>
      </c>
      <c r="F2" s="20">
        <v>45993.165902777779</v>
      </c>
      <c r="G2" s="21">
        <f t="shared" ref="G2:G27" ca="1" si="0">IFERROR(NOW()-F2,"-")</f>
        <v>9.3630324074183591E-2</v>
      </c>
      <c r="H2" s="22">
        <v>45993.158483796295</v>
      </c>
      <c r="I2" s="19" t="str">
        <f>IFERROR(VLOOKUP(D2,DB!A:F,6,0),"")</f>
        <v>Generator-SG</v>
      </c>
      <c r="J2" s="18" t="str">
        <f>IFERROR(VLOOKUP(D2,DB!A:G,7,0),"")</f>
        <v>Vandalized</v>
      </c>
      <c r="K2" s="42" t="s">
        <v>39198</v>
      </c>
      <c r="L2" s="23" t="str">
        <f>IFERROR(VLOOKUP(D2,DB!A:I,9,0),"")</f>
        <v>Latis</v>
      </c>
    </row>
    <row r="3" spans="1:13" ht="15" customHeight="1">
      <c r="A3" s="19"/>
      <c r="B3" s="58" t="str">
        <f>IFERROR(VLOOKUP(D3,DB!A:K,11,0),"")</f>
        <v/>
      </c>
      <c r="C3" s="18"/>
      <c r="D3" s="58"/>
      <c r="E3" s="18"/>
      <c r="F3" s="20"/>
      <c r="G3" s="21">
        <f t="shared" ca="1" si="0"/>
        <v>45993.259533101853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45993.259533101853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45993.259533101853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45993.259533101853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45993.259533101853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45993.259533101853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45993.259533101853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45993.259533101853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45993.259533101853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45993.259533101853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45993.259533101853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45993.259533101853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45993.259533101853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45993.259533101853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45993.259533101853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45993.259533101853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45993.259533101853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45993.259533101853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45993.259533101853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45993.259533101853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45993.259533101853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45993.259533101853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45993.259533101853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45993.259533101853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45993.259533101853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45993.259533101853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45993.259533101853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45993.259533101853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45993.259533101853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45993.259533101853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45993.259533101853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45993.259533101853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45993.259533101853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45993.259533101853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45993.259533101853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45993.259533101853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45993.259533101853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45993.259533101853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45993.259533101853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45993.259533101853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45993.259533101853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45993.259533101853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45993.259533101853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45993.259533101853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45993.259533101853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45993.259533101853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45993.259533101853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45993.259533101853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45993.259533101853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45993.259533101853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45993.259533101853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45993.259533101853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45993.259533101853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45993.259533101853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45993.259533101853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45993.259533101853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45993.259533101853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45993.259533101853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45993.259533101853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45993.259533101853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45993.259533101853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45993.259533101853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45993.259533101853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45993.259533101853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45993.259533101853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45993.259533101853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45993.259533101853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45993.259533101853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45993.259533101853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45993.259533101853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45993.259533101853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45993.259533101853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45993.259533101853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45993.259533101853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45993.259533101853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45993.259533101853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45993.259533101853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45993.259533101853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45993.259533101853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45993.259533101853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45993.259533101853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45993.259533101853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45993.259533101853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45993.259533101853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45993.259533101853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45993.259533101853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45993.259533101853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45993.259533101853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45993.259533101853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45993.259533101853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45993.259533101853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45993.259533101853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45993.259533101853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45993.259533101853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45993.259533101853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45993.259533101853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45993.259533101853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45993.259533101853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45993.259533101853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45993.259533101853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45993.259533101853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45993.259533101853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45993.259533101853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45993.259533101853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45993.259533101853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45993.259533101853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45993.259533101853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45993.259533101853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45993.259533101853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45993.259533101853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45993.259533101853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45993.259533101853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45993.259533101853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45993.259533101853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45993.259533101853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45993.259533101853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45993.259533101853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45993.259533101853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45993.259533101853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45993.259533101853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45993.259533101853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45993.259533101853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45993.259533101853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45993.259533101853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45993.259533101853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45993.259533101853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45993.259533101853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45993.259533101853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45993.259533101853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45993.259533101853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45993.259533101853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45993.259533101853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45993.259533101853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45993.259533101853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45993.259533101853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45993.259533101853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45993.259533101853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45993.259533101853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45993.259533101853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45993.259533101853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45993.259533101853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45993.259533101853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45993.259533101853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45993.259533101853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45993.259533101853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45993.259533101853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45993.259533101853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45993.259533101853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45993.259533101853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45993.259533101853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45993.259533101853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45993.259533101853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45993.259533101853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45993.259533101853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45993.259533101853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45993.259533101853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45993.259533101853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45993.259533101853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45993.259533101853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45993.259533101853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45993.259533101853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45993.259533101853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45993.259533101853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45993.259533101853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45993.259533101853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45993.259533101853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45993.259533101853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45993.259533101853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45993.259533101853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45993.259533101853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45993.259533101853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45993.259533101853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45993.259533101853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45993.259533101853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45993.259533101853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45993.259533101853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45993.259533101853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45993.259533101853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45993.259533101853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45993.259533101853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45993.259533101853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45993.259533101853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45993.259533101853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45993.259533101853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45993.259533101853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45993.259533101853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45993.259533101853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45993.259533101853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45993.259533101853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45993.259533101853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45993.259533101853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45993.259533101853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45993.259533101853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45993.259533101853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45993.259533101853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45993.259533101853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45993.259533101853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45993.259533101853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45993.259533101853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45993.259533101853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45993.259533101853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45993.259533101853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45993.259533101853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45993.259533101853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45993.259533101853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45993.259533101853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45993.259533101853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45993.259533101853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45993.259533101853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45993.259533101853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45993.259533101853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45993.259533101853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45993.259533101853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45993.259533101853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45993.259533101853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45993.259533101853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45993.259533101853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45993.259533101853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45993.259533101853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45993.259533101853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45993.259533101853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45993.259533101853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45993.259533101853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45993.259533101853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45993.259533101853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45993.259533101853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45993.259533101853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45993.259533101853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45993.259533101853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45993.259533101853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45993.259533101853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45993.259533101853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45993.259533101853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45993.259533101853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45993.259533101853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45993.259533101853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45993.259533101853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45993.259533101853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45993.259533101853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45993.259533101853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45993.259533101853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45993.259533101853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45993.259533101853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45993.259533101853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45993.259533101853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45993.259533101853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45993.259533101853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45993.259533101853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45993.259533101853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45993.259533101853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45993.259533101853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45993.259533101853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45993.259533101853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45993.259533101853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45993.259533101853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45993.259533101853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45993.259533101853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45993.259533101853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45993.259533101853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45993.259533101853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45993.259533101853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45993.259533101853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45993.259533101853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45993.259533101853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45993.259533101853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45993.259533101853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45993.259533101853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45993.259533101853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45993.259533101853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45993.259533101853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45993.259533101853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45993.259533101853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45993.259533101853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45993.259533101853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45993.259533101853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45993.259533101853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45993.259533101853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45993.259533101853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45993.259533101853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45993.259533101853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45993.259533101853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45993.259533101853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45993.259533101853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45993.259533101853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45993.259533101853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45993.259533101853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45993.259533101853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45993.259533101853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45993.259533101853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45993.259533101853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45993.259533101853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45993.259533101853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45993.259533101853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45993.259533101853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45993.259533101853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45993.259533101853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45993.259533101853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45993.259533101853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45993.259533101853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45993.259533101853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45993.259533101853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45993.259533101853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45993.259533101853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45993.259533101853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45993.259533101853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45993.259533101853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45993.259533101853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45993.259533101853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45993.259533101853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45993.259533101853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45993.259533101853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45993.259533101853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45993.259533101853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45993.259533101853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45993.259533101853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45993.259533101853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45993.259533101853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45993.259533101853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45993.259533101853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45993.259533101853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45993.259533101853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45993.259533101853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45993.259533101853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45993.259533101853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45993.259533101853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45993.259533101853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45993.259533101853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45993.259533101853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45993.259533101853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45993.259533101853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45993.259533101853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45993.259533101853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45993.259533101853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45993.259533101853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45993.259533101853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45993.259533101853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45993.259533101853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45993.259533101853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45993.259533101853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45993.259533101853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45993.259533101853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45993.259533101853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45993.259533101853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45993.259533101853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45993.259533101853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45993.259533101853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45993.259533101853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45993.259533101853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45993.259533101853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45993.259533101853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45993.259533101853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45993.259533101853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45993.259533101853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45993.259533101853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45993.259533101853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45993.259533101853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45993.259533101853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45993.259533101853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45993.259533101853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45993.259533101853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45993.259533101853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45993.259533101853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45993.259533101853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45993.259533101853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45993.259533101853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45993.259533101853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45993.259533101853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45993.259533101853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45993.259533101853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45993.259533101853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45993.259533101853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45993.259533101853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45993.259533101853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45993.259533101853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45993.259533101853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45993.259533101853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45993.259533101853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45993.259533101853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45993.259533101853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45993.259533101853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45993.259533101853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45993.259533101853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45993.259533101853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45993.259533101853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45993.259533101853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45993.259533101853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45993.259533101853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45993.259533101853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45993.259533101853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45993.259533101853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45993.259533101853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45993.259533101853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45993.259533101853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45993.259533101853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45993.259533101853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45993.259533101853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45993.259533101853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45993.259533101853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45993.259533101853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45993.259533101853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45993.259533101853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45993.259533101853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45993.259533101853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45993.259533101853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45993.259533101853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45993.259533101853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45993.259533101853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45993.259533101853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45993.259533101853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45993.259533101853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45993.259533101853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45993.259533101853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45993.259533101853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45993.259533101853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45993.259533101853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45993.259533101853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45993.259533101853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45993.259533101853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45993.259533101853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45993.259533101853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45993.259533101853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45993.259533101853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45993.259533101853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45993.259533101853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45993.259533101853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45993.259533101853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45993.259533101853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45993.259533101853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45993.259533101853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45993.259533101853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45993.259533101853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45993.259533101853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45993.259533101853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45993.259533101853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45993.259533101853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45993.259533101853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45993.259533101853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45993.259533101853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45993.259533101853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45993.259533101853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45993.259533101853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45993.259533101853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45993.259533101853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45993.259533101853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45993.259533101853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45993.259533101853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45993.259533101853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45993.259533101853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45993.259533101853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45993.259533101853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45993.259533101853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45993.259533101853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45993.259533101853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45993.259533101853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45993.259533101853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45993.259533101853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45993.259533101853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45993.259533101853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45993.259533101853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45993.259533101853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45993.259533101853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45993.259533101853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45993.259533101853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45993.259533101853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45993.259533101853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45993.259533101853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45993.259533101853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45993.259533101853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45993.259533101853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45993.259533101853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45993.259533101853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45993.259533101853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45993.259533101853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45993.259533101853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45993.259533101853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45993.259533101853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45993.259533101853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45993.259533101853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45993.259533101853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45993.259533101853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45993.259533101853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45993.259533101853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45993.259533101853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45993.259533101853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45993.259533101853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45993.259533101853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45993.259533101853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45993.259533101853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45993.259533101853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45993.259533101853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45993.259533101853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45993.259533101853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45993.259533101853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45993.259533101853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45993.259533101853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45993.259533101853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45993.259533101853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45993.259533101853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45993.259533101853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45993.259533101853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45993.259533101853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45993.259533101853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45993.259533101853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45993.259533101853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45993.259533101853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45993.259533101853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45993.259533101853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45993.259533101853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45993.259533101853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45993.259533101853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45993.259533101853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45993.259533101853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45993.259533101853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45993.259533101853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45993.259533101853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45993.259533101853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45993.259533101853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45993.259533101853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45993.259533101853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45993.259533101853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45993.259533101853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45993.259533101853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45993.259533101853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45993.259533101853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45993.259533101853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45993.259533101853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45993.259533101853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45993.259533101853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45993.259533101853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45993.259533101853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45993.259533101853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45993.259533101853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45993.259533101853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45993.259533101853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45993.259533101853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45993.259533101853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45993.259533101853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45993.259533101853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45993.259533101853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45993.259533101853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45993.259533101853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45993.259533101853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45993.259533101853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45993.259533101853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45993.259533101853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45993.259533101853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45993.259533101853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45993.259533101853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45993.259533101853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45993.259533101853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45993.259533101853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45993.259533101853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45993.259533101853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45993.259533101853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45993.259533101853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45993.259533101853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45993.259533101853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45993.259533101853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45993.259533101853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45993.259533101853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45993.259533101853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45993.259533101853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45993.259533101853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45993.259533101853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45993.259533101853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45993.259533101853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45993.259533101853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45993.259533101853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45993.259533101853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45993.259533101853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45993.259533101853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45993.259533101853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45993.259533101853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45993.259533101853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45993.259533101853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45993.259533101853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45993.259533101853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45993.259533101853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45993.259533101853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45993.259533101853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45993.259533101853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45993.259533101853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45993.259533101853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45993.259533101853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45993.259533101853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45993.259533101853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45993.259533101853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45993.259533101853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45993.259533101853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45993.259533101853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45993.259533101853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45993.259533101853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45993.259533101853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45993.259533101853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45993.259533101853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45993.259533101853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45993.259533101853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45993.259533101853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45993.259533101853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45993.259533101853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45993.259533101853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45993.259533101853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45993.259533101853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45993.259533101853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45993.259533101853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45993.259533101853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45993.259533101853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45993.259533101853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45993.259533101853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45993.259533101853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45993.259533101853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45993.259533101853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45993.259533101853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45993.259533101853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45993.259533101853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45993.259533101853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45993.259533101853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45993.259533101853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45993.259533101853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45993.259533101853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45993.259533101853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45993.259533101853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45993.259533101853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45993.259533101853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45993.259533101853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45993.259533101853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45993.259533101853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45993.259533101853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45993.259533101853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45993.259533101853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45993.259533101853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45993.259533101853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45993.259533101853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45993.259533101853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45993.259533101853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45993.259533101853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45993.259533101853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45993.259533101853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45993.259533101853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45993.259533101853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45993.259533101853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45993.259533101853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45993.259533101853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45993.259533101853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45993.259533101853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45993.259533101853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45993.259533101853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45993.259533101853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45993.259533101853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45993.259533101853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45993.259533101853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45993.259533101853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45993.259533101853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45993.259533101853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45993.259533101853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45993.259533101853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45993.259533101853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45993.259533101853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45993.259533101853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45993.259533101853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45993.259533101853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45993.259533101853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45993.259533101853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45993.259533101853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45993.259533101853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45993.259533101853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45993.259533101853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45993.259533101853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45993.259533101853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45993.259533101853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45993.259533101853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45993.259533101853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45993.259533101853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45993.259533101853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45993.259533101853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45993.259533101853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45993.259533101853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45993.259533101853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45993.259533101853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45993.259533101853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45993.259533101853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45993.259533101853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45993.259533101853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45993.259533101853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45993.259533101853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45993.259533101853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45993.259533101853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45993.259533101853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45993.259533101853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45993.259533101853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45993.259533101853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45993.259533101853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45993.259533101853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45993.259533101853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45993.259533101853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45993.259533101853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45993.259533101853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45993.259533101853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45993.259533101853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45993.259533101853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45993.259533101853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45993.259533101853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45993.259533101853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45993.259533101853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45993.259533101853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45993.259533101853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45993.259533101853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45993.259533101853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45993.259533101853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45993.259533101853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45993.259533101853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45993.259533101853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45993.259533101853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45993.259533101853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45993.259533101853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45993.259533101853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45993.259533101853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45993.259533101853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45993.259533101853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45993.259533101853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45993.259533101853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45993.259533101853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45993.259533101853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45993.259533101853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45993.259533101853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45993.259533101853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45993.259533101853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45993.259533101853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45993.259533101853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45993.259533101853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45993.259533101853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45993.259533101853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45993.259533101853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45993.259533101853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45993.259533101853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45993.259533101853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45993.259533101853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45993.259533101853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45993.259533101853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45993.259533101853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45993.259533101853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45993.259533101853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45993.259533101853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45993.259533101853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45993.259533101853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45993.259533101853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45993.259533101853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45993.259533101853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45993.259533101853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45993.259533101853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45993.259533101853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45993.259533101853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45993.259533101853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45993.259533101853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45993.259533101853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45993.259533101853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45993.259533101853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45993.259533101853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45993.259533101853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45993.259533101853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45993.259533101853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45993.259533101853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45993.259533101853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45993.259533101853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45993.259533101853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45993.259533101853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45993.259533101853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45993.259533101853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45993.259533101853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45993.259533101853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45993.259533101853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45993.259533101853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45993.259533101853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45993.259533101853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45993.259533101853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45993.259533101853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45993.259533101853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45993.259533101853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45993.259533101853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45993.259533101853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45993.259533101853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45993.259533101853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45993.259533101853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45993.259533101853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45993.259533101853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45993.259533101853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45993.259533101853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45993.259533101853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45993.259533101853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45993.259533101853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45993.259533101853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45993.259533101853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45993.259533101853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45993.259533101853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45993.259533101853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45993.259533101853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45993.259533101853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45993.259533101853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45993.259533101853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45993.259533101853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45993.259533101853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45993.259533101853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45993.259533101853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45993.259533101853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45993.259533101853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45993.259533101853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45993.259533101853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45993.259533101853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45993.259533101853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45993.259533101853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45993.259533101853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45993.259533101853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45993.259533101853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45993.259533101853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45993.259533101853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45993.259533101853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45993.259533101853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45993.259533101853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45993.259533101853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45993.259533101853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45993.259533101853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45993.259533101853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45993.259533101853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45993.259533101853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45993.259533101853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45993.259533101853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45993.259533101853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45993.259533101853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45993.259533101853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45993.259533101853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45993.259533101853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45993.259533101853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45993.259533101853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45993.259533101853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45993.259533101853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45993.259533101853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45993.259533101853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45993.259533101853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45993.259533101853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45993.259533101853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45993.259533101853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45993.259533101853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45993.259533101853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45993.259533101853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45993.259533101853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45993.259533101853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45993.259533101853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45993.259533101853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45993.259533101853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45993.259533101853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45993.259533101853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45993.259533101853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45993.259533101853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45993.259533101853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45993.259533101853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45993.259533101853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45993.259533101853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45993.259533101853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45993.259533101853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45993.259533101853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45993.259533101853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45993.259533101853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45993.259533101853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45993.259533101853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45993.259533101853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45993.259533101853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45993.259533101853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45993.259533101853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45993.259533101853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45993.259533101853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45993.259533101853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45993.259533101853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45993.259533101853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45993.259533101853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45993.259533101853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45993.259533101853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45993.259533101853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45993.259533101853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45993.259533101853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45993.259533101853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45993.259533101853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45993.259533101853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45993.259533101853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45993.259533101853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45993.259533101853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45993.259533101853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45993.259533101853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45993.259533101853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45993.259533101853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45993.259533101853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45993.259533101853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45993.259533101853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45993.259533101853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45993.259533101853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45993.259533101853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45993.259533101853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45993.259533101853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45993.259533101853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45993.259533101853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45993.259533101853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45993.259533101853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45993.259533101853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45993.259533101853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45993.259533101853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45993.259533101853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45993.259533101853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45993.259533101853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45993.259533101853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45993.259533101853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45993.259533101853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45993.259533101853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45993.259533101853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45993.259533101853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45993.259533101853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45993.259533101853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45993.259533101853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45993.259533101853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45993.259533101853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45993.259533101853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45993.259533101853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45993.259533101853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45993.259533101853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45993.259533101853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45993.259533101853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45993.259533101853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45993.259533101853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45993.259533101853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45993.259533101853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45993.259533101853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45993.259533101853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45993.259533101853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45993.259533101853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45993.259533101853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45993.259533101853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45993.259533101853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45993.259533101853</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289.77881550925667</v>
      </c>
      <c r="H2" s="92">
        <v>45703.474768518521</v>
      </c>
      <c r="I2" s="92" t="str">
        <f>IFERROR(VLOOKUP(D2,DB!A:F,6,0),"")</f>
        <v>SCECO</v>
      </c>
      <c r="J2" s="92" t="str">
        <f>IFERROR(VLOOKUP(D2,DB!A:G,7,0),"")</f>
        <v>Dead</v>
      </c>
      <c r="K2" s="94" t="s">
        <v>39200</v>
      </c>
      <c r="L2" s="88" t="str">
        <f>IFERROR(VLOOKUP(D2,DB!A:I,9,0),"")</f>
        <v>Latis</v>
      </c>
    </row>
    <row r="3" spans="1:16" ht="15" customHeight="1">
      <c r="A3" s="110" t="s">
        <v>39201</v>
      </c>
      <c r="B3" s="88" t="str">
        <f>IFERROR(VLOOKUP(D3,DB!A:K,11,0),"")</f>
        <v>R4</v>
      </c>
      <c r="C3" s="90">
        <v>2</v>
      </c>
      <c r="D3" s="88" t="s">
        <v>35271</v>
      </c>
      <c r="E3" s="91" t="s">
        <v>39106</v>
      </c>
      <c r="F3" s="92">
        <v>45992.715254629627</v>
      </c>
      <c r="G3" s="93">
        <f t="shared" ref="G3:G4" ca="1" si="0">IFERROR(NOW()-F3,"")</f>
        <v>0.54427847222541459</v>
      </c>
      <c r="H3" s="92">
        <v>45992.705231481479</v>
      </c>
      <c r="I3" s="110" t="str">
        <f>IFERROR(VLOOKUP(D3,DB!A:F,6,0),"")</f>
        <v>Generator-SG</v>
      </c>
      <c r="J3" s="110" t="str">
        <f>IFERROR(VLOOKUP(D3,DB!A:G,7,0),"")</f>
        <v>Dead</v>
      </c>
      <c r="K3" s="94" t="s">
        <v>39202</v>
      </c>
      <c r="L3" s="88" t="str">
        <f>IFERROR(VLOOKUP(D3,DB!A:I,9,0),"")</f>
        <v>Latis</v>
      </c>
    </row>
    <row r="4" spans="1:16" ht="15" customHeight="1">
      <c r="A4" s="110" t="s">
        <v>39203</v>
      </c>
      <c r="B4" s="88" t="str">
        <f>IFERROR(VLOOKUP(D4,DB!A:K,11,0),"")</f>
        <v>R4</v>
      </c>
      <c r="C4" s="90">
        <v>1</v>
      </c>
      <c r="D4" s="88" t="s">
        <v>35995</v>
      </c>
      <c r="E4" s="91" t="s">
        <v>39106</v>
      </c>
      <c r="F4" s="92">
        <v>45992.90902777778</v>
      </c>
      <c r="G4" s="93">
        <f t="shared" ca="1" si="0"/>
        <v>0.35050532407331048</v>
      </c>
      <c r="H4" s="92">
        <v>45992.903946759259</v>
      </c>
      <c r="I4" s="110" t="str">
        <f>IFERROR(VLOOKUP(D4,DB!A:F,6,0),"")</f>
        <v>Generator-SG</v>
      </c>
      <c r="J4" s="110" t="str">
        <f>IFERROR(VLOOKUP(D4,DB!A:G,7,0),"")</f>
        <v>Dead</v>
      </c>
      <c r="K4" s="94" t="s">
        <v>39202</v>
      </c>
      <c r="L4" s="88" t="str">
        <f>IFERROR(VLOOKUP(D4,DB!A:I,9,0),"")</f>
        <v>Latis</v>
      </c>
    </row>
    <row r="5" spans="1:16" ht="15" customHeight="1">
      <c r="A5" s="110"/>
      <c r="B5" s="88" t="str">
        <f>IFERROR(VLOOKUP(D5,DB!A:K,11,0),"")</f>
        <v/>
      </c>
      <c r="C5" s="90"/>
      <c r="D5" s="88"/>
      <c r="E5" s="91"/>
      <c r="F5" s="92"/>
      <c r="G5" s="93">
        <f ca="1">IFERROR(NOW()-F5,"")</f>
        <v>45993.259533101853</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45993.259533101853</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45993.259533101853</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45993.259533101853</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45993.259533101853</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45993.259533101853</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45993.259533101853</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45993.259533101853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45993.259533101853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45993.259533101853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45993.259533101853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45993.259533101853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45993.259533101853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45993.259533101853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45993.259533101853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45993.259533101853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45993.259533101853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45993.259533101853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45993.259533101853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45993.259533101853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45993.259533101853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45993.259533101853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45993.259533101853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45993.259533101853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45993.259533101853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45993.259533101853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45993.259533101853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45993.259533101853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45993.259533101853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45993.259533101853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45993.259533101853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45993.259533101853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45993.259533101853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45993.259533101853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45993.259533101853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45993.259533101853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45993.259533101853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45993.259533101853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45993.259533101853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45993.259533101853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45993.259533101853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45993.259533101853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45993.259533101853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45993.259533101853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45993.259533101853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45993.259533101853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45993.259533101853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45993.259533101853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45993.259533101853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45993.259533101853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45993.259533101853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45993.259533101853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45993.259533101853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45993.259533101853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45993.259533101853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45993.259533101853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45993.259533101853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45993.259533101853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45993.259533101853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45993.259533101853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45993.259533101853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45993.259533101853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45993.259533101853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45993.259533101853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45993.259533101853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45993.259533101853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45993.259533101853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45993.259533101853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45993.259533101853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45993.259533101853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45993.259533101853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45993.259533101853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45993.259533101853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45993.259533101853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45993.259533101853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45993.259533101853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45993.259533101853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45993.259533101853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45993.259533101853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45993.259533101853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45993.259533101853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45993.259533101853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45993.259533101853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45993.259533101853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45993.259533101853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45993.259533101853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45993.259533101853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45993.259533101853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45993.259533101853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45993.259533101853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45993.259533101853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45993.259533101853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45993.259533101853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45993.259533101853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45993.259533101853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45993.259533101853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45993.259533101853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45993.259533101853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45993.259533101853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45993.259533101853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45993.259533101853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45993.259533101853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45993.259533101853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45993.259533101853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45993.259533101853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45993.259533101853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45993.259533101853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45993.259533101853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45993.259533101853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45993.259533101853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45993.259533101853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45993.259533101853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45993.259533101853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45993.259533101853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45993.259533101853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45993.259533101853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45993.259533101853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45993.259533101853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45993.259533101853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45993.259533101853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45993.259533101853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45993.259533101853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45993.259533101853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45993.259533101853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45993.259533101853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45993.259533101853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45993.259533101853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45993.259533101853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45993.259533101853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45993.259533101853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45993.259533101853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45993.259533101853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45993.259533101853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45993.259533101853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45993.259533101853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45993.259533101853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45993.259533101853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45993.259533101853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45993.259533101853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45993.259533101853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45993.259533101853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45993.259533101853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45993.259533101853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45993.259533101853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45993.259533101853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45993.259533101853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45993.259533101853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45993.259533101853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45993.259533101853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45993.259533101853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45993.259533101853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45993.259533101853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45993.259533101853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45993.259533101853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45993.259533101853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45993.259533101853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45993.259533101853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45993.259533101853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45993.259533101853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45993.259533101853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45993.259533101853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45993.259533101853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45993.259533101853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45993.259533101853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45993.259533101853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45993.259533101853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45993.259533101853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45993.259533101853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45993.259533101853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45993.259533101853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45993.259533101853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45993.259533101853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45993.259533101853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45993.259533101853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45993.259533101853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45993.259533101853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45993.259533101853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45993.259533101853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45993.259533101853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45993.259533101853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45993.259533101853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45993.259533101853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45993.259533101853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45993.259533101853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45993.259533101853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45993.259533101853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45993.259533101853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45993.259533101853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45993.259533101853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45993.259533101853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45993.259533101853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45993.259533101853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45993.259533101853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45993.259533101853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45993.259533101853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45993.259533101853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45993.259533101853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45993.259533101853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45993.259533101853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45993.259533101853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45993.259533101853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45993.259533101853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45993.259533101853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45993.259533101853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45993.259533101853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45993.259533101853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45993.259533101853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45993.259533101853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45993.259533101853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45993.259533101853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45993.259533101853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45993.259533101853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45993.259533101853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45993.259533101853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45993.259533101853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45993.259533101853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45993.259533101853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45993.259533101853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45993.259533101853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45993.259533101853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45993.259533101853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45993.259533101853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45993.259533101853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45993.259533101853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45993.259533101853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45993.259533101853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45993.259533101853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45993.259533101853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45993.259533101853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45993.259533101853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45993.259533101853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45993.259533101853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45993.259533101853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45993.259533101853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45993.259533101853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45993.259533101853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45993.259533101853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45993.259533101853</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101.42747291666456</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39187</v>
      </c>
      <c r="F3" s="38">
        <v>45926.188877314817</v>
      </c>
      <c r="G3" s="105">
        <f t="shared" ref="G3" ca="1" si="0">IFERROR(NOW()-F3,"")</f>
        <v>67.07065578703623</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39187</v>
      </c>
      <c r="F4" s="107">
        <v>45948.661111111112</v>
      </c>
      <c r="G4" s="108">
        <f t="shared" ref="G4" ca="1" si="1">IFERROR(NOW()-F4,"")</f>
        <v>44.598421990740462</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11.886234490739298</v>
      </c>
      <c r="H5" s="136">
        <v>45981.360798611109</v>
      </c>
      <c r="I5" s="106" t="str">
        <f>IFERROR(VLOOKUP(D5,DB!A:F,6,0),"")</f>
        <v>SCECO</v>
      </c>
      <c r="J5" s="106" t="str">
        <f>IFERROR(VLOOKUP(D5,DB!A:G,7,0),"")</f>
        <v>Dead</v>
      </c>
      <c r="K5" s="106" t="s">
        <v>39211</v>
      </c>
      <c r="L5" s="106" t="str">
        <f>IFERROR(VLOOKUP(D5,DB!A:I,9,0),"")</f>
        <v>Latis</v>
      </c>
    </row>
    <row r="6" spans="1:13">
      <c r="A6" s="37"/>
      <c r="B6" s="37" t="str">
        <f>IFERROR(VLOOKUP(D6,DB!A:K,11,0),"")</f>
        <v/>
      </c>
      <c r="C6" s="37"/>
      <c r="D6" s="37"/>
      <c r="E6" s="37"/>
      <c r="F6" s="38"/>
      <c r="G6" s="105">
        <f ca="1">IFERROR(NOW()-F6,"")</f>
        <v>45993.259533101853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45993.259533101853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45993.259533101853</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45993.259533101853</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45993.259533101853</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45993.259533101853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45993.259533101853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45993.259533101853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45993.259533101853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45993.259533101853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45993.259533101853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45993.259533101853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45993.259533101853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45993.259533101853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45993.259533101853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45993.259533101853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45993.259533101853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45993.259533101853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45993.259533101853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45993.259533101853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45993.259533101853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45993.259533101853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45993.259533101853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45993.259533101853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45993.259533101853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45993.259533101853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45993.259533101853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45993.259533101853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45993.259533101853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45993.259533101853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45993.259533101853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45993.259533101853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45993.259533101853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45993.259533101853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45993.259533101853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45993.259533101853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45993.259533101853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45993.259533101853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45993.259533101853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45993.259533101853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45993.259533101853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45993.259533101853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45993.259533101853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45993.259533101853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45993.259533101853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45993.259533101853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45993.259533101853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45993.259533101853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45993.259533101853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45993.259533101853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45993.259533101853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45993.259533101853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45993.259533101853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45993.259533101853</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45993.259533101853</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45993.259533101853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45993.259533101853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45993.259533101853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45993.259533101853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45993.259533101853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45993.259533101853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45993.259533101853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45993.259533101853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45993.259533101853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45993.259533101853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45993.259533101853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45993.259533101853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45993.259533101853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45993.259533101853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45993.259533101853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45993.259533101853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45993.259533101853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45993.259533101853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45993.259533101853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45993.259533101853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45993.259533101853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45993.259533101853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45993.259533101853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45993.259533101853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45993.259533101853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45993.259533101853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45993.259533101853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45993.259533101853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45993.259533101853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45993.259533101853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45993.259533101853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45993.259533101853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45993.259533101853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45993.259533101853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45993.259533101853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45993.259533101853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45993.259533101853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45993.259533101853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45993.259533101853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45993.259533101853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45993.259533101853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45993.259533101853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45993.259533101853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45993.259533101853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45993.259533101853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45993.259533101853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45993.259533101853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45993.259533101853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45993.259533101853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45993.259533101853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45993.259533101853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45993.259533101853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45993.259533101853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45993.259533101853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45993.259533101853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45993.259533101853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45993.259533101853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45993.259533101853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45993.259533101853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45993.259533101853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45993.259533101853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45993.259533101853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45993.259533101853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45993.259533101853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45993.259533101853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45993.259533101853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45993.259533101853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45993.259533101853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45993.259533101853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45993.259533101853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45993.259533101853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45993.259533101853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45993.259533101853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45993.259533101853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45993.259533101853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45993.259533101853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45993.259533101853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45993.259533101853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45993.259533101853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45993.259533101853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45993.259533101853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45993.259533101853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45993.259533101853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45993.259533101853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45993.259533101853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45993.259533101853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45993.259533101853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45993.259533101853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45993.259533101853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45993.259533101853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45993.259533101853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45993.259533101853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45993.259533101853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45993.259533101853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45993.259533101853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45993.259533101853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45993.259533101853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45993.259533101853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45993.259533101853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45993.259533101853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45993.259533101853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45993.259533101853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45993.259533101853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45993.259533101853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45993.259533101853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45993.259533101853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45993.259533101853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45993.259533101853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45993.259533101853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45993.259533101853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45993.259533101853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45993.259533101853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45993.259533101853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45993.259533101853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45993.259533101853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45993.259533101853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45993.259533101853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45993.259533101853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45993.259533101853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45993.259533101853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45993.259533101853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45993.259533101853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45993.259533101853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45993.259533101853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45993.259533101853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45993.259533101853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45993.259533101853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45993.259533101853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45993.259533101853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45993.259533101853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45993.259533101853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45993.259533101853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45993.259533101853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45993.259533101853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45993.259533101853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45993.259533101853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45993.259533101853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45993.259533101853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45993.259533101853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45993.259533101853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45993.259533101853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45993.259533101853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45993.259533101853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45993.259533101853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45993.259533101853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45993.259533101853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45993.259533101853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45993.259533101853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45993.259533101853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45993.259533101853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45993.259533101853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45993.259533101853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45993.259533101853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45993.259533101853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45993.259533101853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45993.259533101853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45993.259533101853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45993.259533101853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45993.259533101853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45993.259533101853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45993.259533101853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45993.259533101853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45993.259533101853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45993.259533101853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45993.259533101853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45993.259533101853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45993.259533101853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45993.259533101853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45993.259533101853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45993.259533101853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45993.259533101853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45993.259533101853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45993.259533101853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45993.259533101853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45993.259533101853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45993.259533101853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45993.259533101853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45993.259533101853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45993.259533101853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45993.259533101853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45993.259533101853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45993.259533101853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45993.259533101853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45993.259533101853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45993.259533101853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45993.259533101853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45993.259533101853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45993.259533101853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45993.259533101853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45993.259533101853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45993.259533101853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45993.259533101853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45993.259533101853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45993.259533101853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45993.259533101853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45993.259533101853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45993.259533101853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45993.259533101853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45993.259533101853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45993.259533101853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45993.259533101853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45993.259533101853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45993.259533101853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45993.259533101853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45993.259533101853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45993.259533101853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45993.259533101853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45993.259533101853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45993.259533101853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45993.259533101853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45993.259533101853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45993.259533101853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45993.259533101853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45993.259533101853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45993.259533101853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45993.259533101853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45993.259533101853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45993.259533101853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45993.259533101853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45993.259533101853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45993.259533101853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45993.259533101853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45993.259533101853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45993.259533101853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45993.259533101853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45993.259533101853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45993.259533101853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45993.259533101853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45993.259533101853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45993.259533101853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45993.259533101853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45993.259533101853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45993.259533101853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45993.259533101853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45993.259533101853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45993.259533101853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45993.259533101853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45993.259533101853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45993.259533101853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45993.259533101853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45993.259533101853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45993.259533101853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45993.259533101853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45993.259533101853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45993.259533101853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45993.259533101853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45993.259533101853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45993.259533101853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45993.259533101853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45993.259533101853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45993.259533101853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45993.259533101853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45993.259533101853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45993.259533101853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45993.259533101853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45993.259533101853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45993.259533101853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45993.259533101853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45993.259533101853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45993.259533101853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45993.259533101853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45993.259533101853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45993.259533101853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45993.259533101853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45993.259533101853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45993.259533101853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45993.259533101853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45993.259533101853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45993.259533101853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45993.259533101853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45993.259533101853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45993.259533101853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45993.259533101853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45993.259533101853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45993.259533101853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45993.259533101853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45993.259533101853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45993.259533101853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45993.259533101853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45993.259533101853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45993.259533101853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45993.259533101853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45993.259533101853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45993.259533101853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45993.259533101853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45993.259533101853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45993.259533101853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45993.259533101853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45993.259533101853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45993.259533101853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45993.259533101853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45993.259533101853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45993.259533101853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45993.259533101853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45993.259533101853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45993.259533101853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45993.259533101853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45993.259533101853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45993.259533101853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45993.259533101853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45993.259533101853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45993.259533101853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45993.259533101853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45993.259533101853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45993.259533101853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45993.259533101853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45993.259533101853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45993.259533101853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45993.259533101853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45993.259533101853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45993.259533101853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45993.259533101853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45993.259533101853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45993.259533101853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45993.259533101853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45993.259533101853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45993.259533101853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45993.259533101853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45993.259533101853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45993.259533101853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45993.259533101853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45993.259533101853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45993.259533101853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45993.259533101853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45993.259533101853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45993.259533101853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45993.259533101853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45993.259533101853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45993.259533101853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45993.259533101853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45993.259533101853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45993.259533101853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45993.259533101853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45993.259533101853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45993.259533101853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45993.259533101853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45993.259533101853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45993.259533101853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45993.259533101853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45993.259533101853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45993.259533101853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45993.259533101853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45993.259533101853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45993.259533101853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45993.259533101853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45993.259533101853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45993.259533101853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45993.259533101853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45993.259533101853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45993.259533101853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45993.259533101853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45993.259533101853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45993.259533101853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45993.259533101853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45993.259533101853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45993.259533101853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45993.259533101853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45993.259533101853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45993.259533101853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45993.259533101853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45993.259533101853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45993.259533101853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45993.259533101853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45993.259533101853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45993.259533101853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45993.259533101853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45993.259533101853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45993.259533101853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45993.259533101853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45993.259533101853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45993.259533101853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45993.259533101853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45993.259533101853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45993.259533101853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45993.259533101853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45993.259533101853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45993.259533101853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45993.259533101853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45993.259533101853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45993.259533101853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45993.259533101853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45993.259533101853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45993.259533101853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45993.259533101853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45993.259533101853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45993.259533101853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45993.259533101853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45993.259533101853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45993.259533101853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45993.259533101853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45993.259533101853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45993.259533101853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45993.259533101853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45993.259533101853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45993.259533101853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45993.259533101853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45993.259533101853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45993.259533101853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45993.259533101853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45993.259533101853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45993.259533101853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45993.259533101853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45993.259533101853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45993.259533101853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45993.259533101853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45993.259533101853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45993.259533101853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45993.259533101853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45993.259533101853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45993.259533101853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45993.259533101853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45993.259533101853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45993.259533101853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45993.259533101853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45993.259533101853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45993.259533101853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45993.259533101853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45993.259533101853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45993.259533101853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45993.259533101853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45993.259533101853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45993.259533101853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45993.259533101853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45993.259533101853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45993.259533101853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45993.259533101853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45993.259533101853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45993.259533101853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45993.259533101853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45993.259533101853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45993.259533101853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45993.259533101853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45993.259533101853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45993.259533101853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45993.259533101853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45993.259533101853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45993.259533101853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45993.259533101853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45993.259533101853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45993.259533101853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45993.259533101853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45993.259533101853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45993.259533101853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45993.259533101853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45993.259533101853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45993.259533101853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45993.259533101853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45993.259533101853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45993.259533101853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45993.259533101853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45993.259533101853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45993.259533101853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45993.259533101853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45993.259533101853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45993.259533101853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45993.259533101853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45993.259533101853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45993.259533101853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45993.259533101853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45993.259533101853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45993.259533101853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45993.259533101853</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45993.259533101853</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2025-12-02T03:14:34Z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